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comments4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_rels/externalLink1.xml.rels" ContentType="application/vnd.openxmlformats-package.relationship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_rels/workbook.xml.rels" ContentType="application/vnd.openxmlformats-package.relationship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Pokyny pro vyplnění" sheetId="1" state="visible" r:id="rId3"/>
    <sheet name="Stavba" sheetId="2" state="visible" r:id="rId4"/>
    <sheet name="VzorPolozky" sheetId="3" state="hidden" r:id="rId5"/>
    <sheet name="5 .0_VaON Pol" sheetId="4" state="visible" r:id="rId6"/>
    <sheet name="5 .1_Stav.část Pol" sheetId="5" state="visible" r:id="rId7"/>
    <sheet name="5 .2_Přípojení na VDV řad Pol" sheetId="6" state="visible" r:id="rId8"/>
    <sheet name="5 .3_Napojení jímek Pol" sheetId="7" state="visible" r:id="rId9"/>
    <sheet name="5 .4_Napojení na rozvod NN Pol" sheetId="8" state="visible" r:id="rId10"/>
  </sheets>
  <externalReferences>
    <externalReference r:id="rId11"/>
  </externalReferences>
  <definedNames>
    <definedName function="false" hidden="false" localSheetId="3" name="_xlnm.Print_Area" vbProcedure="false">'5 .0_VaON Pol'!$A$1:$Y$40</definedName>
    <definedName function="false" hidden="false" localSheetId="3" name="_xlnm.Print_Titles" vbProcedure="false">'5 .0_VaON Pol'!$1:$7</definedName>
    <definedName function="false" hidden="false" localSheetId="4" name="_xlnm.Print_Area" vbProcedure="false">'5 .1_Stav.část Pol'!$A$1:$Y$60</definedName>
    <definedName function="false" hidden="false" localSheetId="4" name="_xlnm.Print_Titles" vbProcedure="false">'5 .1_Stav.část Pol'!$1:$7</definedName>
    <definedName function="false" hidden="false" localSheetId="5" name="_xlnm.Print_Area" vbProcedure="false">'5 .2_Přípojení na VDV řad Pol'!$A$1:$Y$86</definedName>
    <definedName function="false" hidden="false" localSheetId="5" name="_xlnm.Print_Titles" vbProcedure="false">'5 .2_Přípojení na VDV řad Pol'!$1:$7</definedName>
    <definedName function="false" hidden="false" localSheetId="6" name="_xlnm.Print_Area" vbProcedure="false">'5 .3_Napojení jímek Pol'!$A$1:$Y$97</definedName>
    <definedName function="false" hidden="false" localSheetId="6" name="_xlnm.Print_Titles" vbProcedure="false">'5 .3_Napojení jímek Pol'!$1:$7</definedName>
    <definedName function="false" hidden="false" localSheetId="7" name="_xlnm.Print_Area" vbProcedure="false">'5 .4_Napojení na rozvod NN Pol'!$A$1:$Y$21</definedName>
    <definedName function="false" hidden="false" localSheetId="7" name="_xlnm.Print_Titles" vbProcedure="false">'5 .4_Napojení na rozvod NN Pol'!$1:$7</definedName>
    <definedName function="false" hidden="false" localSheetId="1" name="_xlnm.Print_Area" vbProcedure="false">Stavba!$A$1:$J$67</definedName>
    <definedName function="false" hidden="false" name="CenaCelkem" vbProcedure="false">Stavba!$G$29</definedName>
    <definedName function="false" hidden="false" name="CenaCelkemBezDPH" vbProcedure="false">Stavba!$G$28</definedName>
    <definedName function="false" hidden="false" name="cisloobjektu" vbProcedure="false">Stavba!$D$3</definedName>
    <definedName function="false" hidden="false" name="CisloRozpoctu" vbProcedure="false">'[1]Krycí list'!$C$2</definedName>
    <definedName function="false" hidden="false" name="cislostavby" vbProcedure="false">'[1]Krycí list'!$A$7</definedName>
    <definedName function="false" hidden="false" name="CisloStavebnihoRozpoctu" vbProcedure="false">Stavba!$D$4</definedName>
    <definedName function="false" hidden="false" name="dadresa" vbProcedure="false">Stavba!$D$12:$G$12</definedName>
    <definedName function="false" hidden="false" name="dmisto" vbProcedure="false">Stavba!$E$13:$G$13</definedName>
    <definedName function="false" hidden="false" name="DPHSni" vbProcedure="false">Stavba!$G$24</definedName>
    <definedName function="false" hidden="false" name="DPHZakl" vbProcedure="false">Stavba!$G$26</definedName>
    <definedName function="false" hidden="false" name="Mena" vbProcedure="false">Stavba!$J$29</definedName>
    <definedName function="false" hidden="false" name="MistoStavby" vbProcedure="false">Stavba!$D$4</definedName>
    <definedName function="false" hidden="false" name="nazevobjektu" vbProcedure="false">Stavba!$E$3</definedName>
    <definedName function="false" hidden="false" name="NazevRozpoctu" vbProcedure="false">'[1]Krycí list'!$D$2</definedName>
    <definedName function="false" hidden="false" name="nazevstavby" vbProcedure="false">'[1]Krycí list'!$C$7</definedName>
    <definedName function="false" hidden="false" name="NazevStavebnihoRozpoctu" vbProcedure="false">Stavba!$E$4</definedName>
    <definedName function="false" hidden="false" name="oadresa" vbProcedure="false">Stavba!$D$6</definedName>
    <definedName function="false" hidden="false" name="padresa" vbProcedure="false">Stavba!$D$9</definedName>
    <definedName function="false" hidden="false" name="pdic" vbProcedure="false">Stavba!$I$9</definedName>
    <definedName function="false" hidden="false" name="pico" vbProcedure="false">Stavba!$I$8</definedName>
    <definedName function="false" hidden="false" name="pmisto" vbProcedure="false">Stavba!$E$10</definedName>
    <definedName function="false" hidden="false" name="PocetMJ" vbProcedure="false">#REF!</definedName>
    <definedName function="false" hidden="false" name="PoptavkaID" vbProcedure="false">Stavba!$A$1</definedName>
    <definedName function="false" hidden="false" name="pPSC" vbProcedure="false">Stavba!$D$10</definedName>
    <definedName function="false" hidden="false" name="Projektant" vbProcedure="false">Stavba!$D$8</definedName>
    <definedName function="false" hidden="false" name="SazbaDPH1" vbProcedure="false">'[1]Krycí list'!$C$30</definedName>
    <definedName function="false" hidden="false" name="SazbaDPH2" vbProcedure="false">'[1]Krycí list'!$C$32</definedName>
    <definedName function="false" hidden="false" name="SloupecCC" vbProcedure="false">#REF!</definedName>
    <definedName function="false" hidden="false" name="SloupecCisloPol" vbProcedure="false">#REF!</definedName>
    <definedName function="false" hidden="false" name="SloupecJC" vbProcedure="false">#REF!</definedName>
    <definedName function="false" hidden="false" name="SloupecMJ" vbProcedure="false">#REF!</definedName>
    <definedName function="false" hidden="false" name="SloupecMnozstvi" vbProcedure="false">#REF!</definedName>
    <definedName function="false" hidden="false" name="SloupecNazPol" vbProcedure="false">#REF!</definedName>
    <definedName function="false" hidden="false" name="SloupecPC" vbProcedure="false">#REF!</definedName>
    <definedName function="false" hidden="false" name="Vypracoval" vbProcedure="false">Stavba!$D$14</definedName>
    <definedName function="false" hidden="false" name="ZakladDPHSni" vbProcedure="false">Stavba!$G$23</definedName>
    <definedName function="false" hidden="false" name="ZakladDPHZakl" vbProcedure="false">Stavba!$G$25</definedName>
    <definedName function="false" hidden="false" name="ZaObjednatele" vbProcedure="false">Stavba!$G$34</definedName>
    <definedName function="false" hidden="false" name="Zaokrouhleni" vbProcedure="false">Stavba!$G$27</definedName>
    <definedName function="false" hidden="false" name="ZaZhotovitele" vbProcedure="false">Stavba!$D$34</definedName>
    <definedName function="false" hidden="false" name="Zhotovitel" vbProcedure="false">Stavba!$D$11:$G$11</definedName>
    <definedName function="false" hidden="false" localSheetId="1" name="CelkemDPHVypocet" vbProcedure="false">Stavba!$H$46</definedName>
    <definedName function="false" hidden="false" localSheetId="1" name="CenaCelkemVypocet" vbProcedure="false">Stavba!$I$46</definedName>
    <definedName function="false" hidden="false" localSheetId="1" name="CisloStavby" vbProcedure="false">Stavba!$D$2</definedName>
    <definedName function="false" hidden="false" localSheetId="1" name="DIČ" vbProcedure="false">Stavba!$I$12</definedName>
    <definedName function="false" hidden="false" localSheetId="1" name="dpsc" vbProcedure="false">Stavba!$D$13</definedName>
    <definedName function="false" hidden="false" localSheetId="1" name="IČO" vbProcedure="false">Stavba!$I$11</definedName>
    <definedName function="false" hidden="false" localSheetId="1" name="NazevStavby" vbProcedure="false">Stavba!$E$2</definedName>
    <definedName function="false" hidden="false" localSheetId="1" name="Objednatel" vbProcedure="false">Stavba!$D$5</definedName>
    <definedName function="false" hidden="false" localSheetId="1" name="Objekt" vbProcedure="false">Stavba!$B$38</definedName>
    <definedName function="false" hidden="false" localSheetId="1" name="odic" vbProcedure="false">Stavba!$I$6</definedName>
    <definedName function="false" hidden="false" localSheetId="1" name="oico" vbProcedure="false">Stavba!$I$5</definedName>
    <definedName function="false" hidden="false" localSheetId="1" name="omisto" vbProcedure="false">Stavba!$E$7</definedName>
    <definedName function="false" hidden="false" localSheetId="1" name="onazev" vbProcedure="false">Stavba!$D$6</definedName>
    <definedName function="false" hidden="false" localSheetId="1" name="opsc" vbProcedure="false">Stavba!$D$7</definedName>
    <definedName function="false" hidden="false" localSheetId="1" name="SazbaDPH1" vbProcedure="false">Stavba!$E$23</definedName>
    <definedName function="false" hidden="false" localSheetId="1" name="SazbaDPH2" vbProcedure="false">Stavba!$E$25</definedName>
    <definedName function="false" hidden="false" localSheetId="1" name="ZakladDPHSniVypocet" vbProcedure="false">Stavba!$F$46</definedName>
    <definedName function="false" hidden="false" localSheetId="1" name="ZakladDPHZaklVypocet" vbProcedure="false">Stavba!$G$46</definedName>
    <definedName function="false" hidden="false" localSheetId="1" name="Z_B7E7C763_C459_487D_8ABA_5CFDDFBD5A84_.wvu.Cols" vbProcedure="false">Stavba!$A:$A</definedName>
    <definedName function="false" hidden="false" localSheetId="1" name="Z_B7E7C763_C459_487D_8ABA_5CFDDFBD5A84_.wvu.PrintArea" vbProcedure="false">Stavba!$B$1:$J$36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4.xml><?xml version="1.0" encoding="utf-8"?>
<comments xmlns="http://schemas.openxmlformats.org/spreadsheetml/2006/main" xmlns:xdr="http://schemas.openxmlformats.org/drawingml/2006/spreadsheetDrawing">
  <authors>
    <author>Neznámý autor</author>
  </authors>
  <commentList>
    <comment ref="S6" authorId="0">
      <text>
        <r>
          <rPr>
            <sz val="10"/>
            <rFont val="Arial"/>
            <family val="2"/>
            <charset val="238"/>
          </rPr>
          <t xml:space="preserve">Jedná se o informaci, zda se jedná o položku, která je do rozpočtu zadána z cenové soustavy RTS, nebo vlastní.</t>
        </r>
      </text>
    </comment>
    <comment ref="T6" authorId="0">
      <text>
        <r>
          <rPr>
            <sz val="10"/>
            <rFont val="Arial"/>
            <family val="2"/>
            <charset val="238"/>
          </rPr>
          <t xml:space="preserve"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Neznámý autor</author>
  </authors>
  <commentList>
    <comment ref="S6" authorId="0">
      <text>
        <r>
          <rPr>
            <sz val="10"/>
            <rFont val="Arial"/>
            <family val="2"/>
            <charset val="238"/>
          </rPr>
          <t xml:space="preserve">Jedná se o informaci, zda se jedná o položku, která je do rozpočtu zadána z cenové soustavy RTS, nebo vlastní.</t>
        </r>
      </text>
    </comment>
    <comment ref="T6" authorId="0">
      <text>
        <r>
          <rPr>
            <sz val="10"/>
            <rFont val="Arial"/>
            <family val="2"/>
            <charset val="238"/>
          </rPr>
          <t xml:space="preserve">Jedná se o název CÚ, která je zadána u položky rozpočtu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>Neznámý autor</author>
  </authors>
  <commentList>
    <comment ref="S6" authorId="0">
      <text>
        <r>
          <rPr>
            <sz val="10"/>
            <rFont val="Arial"/>
            <family val="2"/>
            <charset val="238"/>
          </rPr>
          <t xml:space="preserve">Jedná se o informaci, zda se jedná o položku, která je do rozpočtu zadána z cenové soustavy RTS, nebo vlastní.</t>
        </r>
      </text>
    </comment>
    <comment ref="T6" authorId="0">
      <text>
        <r>
          <rPr>
            <sz val="10"/>
            <rFont val="Arial"/>
            <family val="2"/>
            <charset val="238"/>
          </rPr>
          <t xml:space="preserve">Jedná se o název CÚ, která je zadána u položky rozpočtu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>Neznámý autor</author>
  </authors>
  <commentList>
    <comment ref="S6" authorId="0">
      <text>
        <r>
          <rPr>
            <sz val="10"/>
            <rFont val="Arial"/>
            <family val="2"/>
            <charset val="238"/>
          </rPr>
          <t xml:space="preserve">Jedná se o informaci, zda se jedná o položku, která je do rozpočtu zadána z cenové soustavy RTS, nebo vlastní.</t>
        </r>
      </text>
    </comment>
    <comment ref="T6" authorId="0">
      <text>
        <r>
          <rPr>
            <sz val="10"/>
            <rFont val="Arial"/>
            <family val="2"/>
            <charset val="238"/>
          </rPr>
          <t xml:space="preserve">Jedná se o název CÚ, která je zadána u položky rozpočtu</t>
        </r>
      </text>
    </comment>
  </commentList>
</comments>
</file>

<file path=xl/comments8.xml><?xml version="1.0" encoding="utf-8"?>
<comments xmlns="http://schemas.openxmlformats.org/spreadsheetml/2006/main" xmlns:xdr="http://schemas.openxmlformats.org/drawingml/2006/spreadsheetDrawing">
  <authors>
    <author>Neznámý autor</author>
  </authors>
  <commentList>
    <comment ref="S6" authorId="0">
      <text>
        <r>
          <rPr>
            <sz val="10"/>
            <rFont val="Arial"/>
            <family val="2"/>
            <charset val="238"/>
          </rPr>
          <t xml:space="preserve">Jedná se o informaci, zda se jedná o položku, která je do rozpočtu zadána z cenové soustavy RTS, nebo vlastní.</t>
        </r>
      </text>
    </comment>
    <comment ref="T6" authorId="0">
      <text>
        <r>
          <rPr>
            <sz val="10"/>
            <rFont val="Arial"/>
            <family val="2"/>
            <charset val="238"/>
          </rPr>
          <t xml:space="preserve"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<sst xmlns="http://schemas.openxmlformats.org/spreadsheetml/2006/main" count="1506" uniqueCount="403">
  <si>
    <t xml:space="preserve">Pokyny pro vyplnění</t>
  </si>
  <si>
    <t xml:space="preserve">Ve všech listech tohoto souboru můžete měnit pouze buňky s modrým pozadím. Jedná se o tyto údaje : 
- údaje o firmě
- jednotkové ceny položek zadané na maximálně dvě desetinná místa</t>
  </si>
  <si>
    <t xml:space="preserve">#RTSROZP#</t>
  </si>
  <si>
    <t xml:space="preserve">Položkový rozpočet stavby</t>
  </si>
  <si>
    <t xml:space="preserve">Stavba:</t>
  </si>
  <si>
    <t xml:space="preserve">11448-001-000</t>
  </si>
  <si>
    <t xml:space="preserve">STELLPLATZY</t>
  </si>
  <si>
    <t xml:space="preserve">Objednatel:</t>
  </si>
  <si>
    <t xml:space="preserve">Sportplex Frýdek-Místek, s.r.o</t>
  </si>
  <si>
    <t xml:space="preserve">IČO:</t>
  </si>
  <si>
    <t xml:space="preserve">DIČ:</t>
  </si>
  <si>
    <t xml:space="preserve">Projektant:</t>
  </si>
  <si>
    <t xml:space="preserve">Zhotovitel:</t>
  </si>
  <si>
    <t xml:space="preserve">Vypracoval:</t>
  </si>
  <si>
    <t xml:space="preserve">Rozpis ceny</t>
  </si>
  <si>
    <t xml:space="preserve">Celkem</t>
  </si>
  <si>
    <t xml:space="preserve">HSV</t>
  </si>
  <si>
    <t xml:space="preserve">PSV</t>
  </si>
  <si>
    <t xml:space="preserve">MON</t>
  </si>
  <si>
    <t xml:space="preserve">VN</t>
  </si>
  <si>
    <t xml:space="preserve">Vedlejší náklady</t>
  </si>
  <si>
    <t xml:space="preserve">ON</t>
  </si>
  <si>
    <t xml:space="preserve">Ostatní náklady</t>
  </si>
  <si>
    <t xml:space="preserve">Rekapitulace daní</t>
  </si>
  <si>
    <t xml:space="preserve">Základ pro sníženou DPH</t>
  </si>
  <si>
    <t xml:space="preserve">%</t>
  </si>
  <si>
    <t xml:space="preserve">Snížená DPH </t>
  </si>
  <si>
    <t xml:space="preserve">Základ pro základní DPH</t>
  </si>
  <si>
    <t xml:space="preserve">Základní DPH </t>
  </si>
  <si>
    <t xml:space="preserve">Zaokrouhlení</t>
  </si>
  <si>
    <t xml:space="preserve">Cena celkem bez DPH</t>
  </si>
  <si>
    <t xml:space="preserve">Cena celkem s DPH</t>
  </si>
  <si>
    <t xml:space="preserve">CZK</t>
  </si>
  <si>
    <t xml:space="preserve">v</t>
  </si>
  <si>
    <t xml:space="preserve">dne</t>
  </si>
  <si>
    <t xml:space="preserve">Za zhotovitele</t>
  </si>
  <si>
    <t xml:space="preserve">Za objednatele</t>
  </si>
  <si>
    <t xml:space="preserve">Rekapitulace dílčích částí</t>
  </si>
  <si>
    <t xml:space="preserve">#CASTI&gt;&gt;</t>
  </si>
  <si>
    <t xml:space="preserve">Číslo</t>
  </si>
  <si>
    <t xml:space="preserve">Název</t>
  </si>
  <si>
    <t xml:space="preserve">DPH celkem</t>
  </si>
  <si>
    <t xml:space="preserve">Cena celkem</t>
  </si>
  <si>
    <t xml:space="preserve">Stavba</t>
  </si>
  <si>
    <t xml:space="preserve">5</t>
  </si>
  <si>
    <t xml:space="preserve">.0_VaON</t>
  </si>
  <si>
    <t xml:space="preserve">Vedlejší a ostatní náklady</t>
  </si>
  <si>
    <t xml:space="preserve">.1_Stav.část</t>
  </si>
  <si>
    <t xml:space="preserve">Karavanová stání - stavební část</t>
  </si>
  <si>
    <t xml:space="preserve">.2_Přípojení na VDV řad</t>
  </si>
  <si>
    <t xml:space="preserve">Připojení na vodovodní řad</t>
  </si>
  <si>
    <t xml:space="preserve">.3_Napojení jímek</t>
  </si>
  <si>
    <t xml:space="preserve">Napojení jímek</t>
  </si>
  <si>
    <t xml:space="preserve">.4_Napojení na rozvod NN</t>
  </si>
  <si>
    <t xml:space="preserve">Napojení na rozvod NN</t>
  </si>
  <si>
    <t xml:space="preserve">Celkem za stavbu</t>
  </si>
  <si>
    <t xml:space="preserve">Rekapitulace dílů</t>
  </si>
  <si>
    <t xml:space="preserve">Typ dílu</t>
  </si>
  <si>
    <t xml:space="preserve">1</t>
  </si>
  <si>
    <t xml:space="preserve">Zemní práce</t>
  </si>
  <si>
    <t xml:space="preserve">21</t>
  </si>
  <si>
    <t xml:space="preserve">Úprava podloží a základ.spáry</t>
  </si>
  <si>
    <t xml:space="preserve">45</t>
  </si>
  <si>
    <t xml:space="preserve">Podkladní a vedlejší konstrukce</t>
  </si>
  <si>
    <t xml:space="preserve">Komunikace</t>
  </si>
  <si>
    <t xml:space="preserve">8</t>
  </si>
  <si>
    <t xml:space="preserve">Trubní vedení</t>
  </si>
  <si>
    <t xml:space="preserve">91</t>
  </si>
  <si>
    <t xml:space="preserve">Doplňující práce na komunikaci</t>
  </si>
  <si>
    <t xml:space="preserve">96</t>
  </si>
  <si>
    <t xml:space="preserve">Bourání konstrukcí</t>
  </si>
  <si>
    <t xml:space="preserve">99</t>
  </si>
  <si>
    <t xml:space="preserve">Staveništní přesun hmot</t>
  </si>
  <si>
    <t xml:space="preserve">722</t>
  </si>
  <si>
    <t xml:space="preserve">Vnitřní vodovod</t>
  </si>
  <si>
    <t xml:space="preserve">M21</t>
  </si>
  <si>
    <t xml:space="preserve">Elektromontáže</t>
  </si>
  <si>
    <t xml:space="preserve">M23</t>
  </si>
  <si>
    <t xml:space="preserve">Montáže potrubí</t>
  </si>
  <si>
    <t xml:space="preserve">D96</t>
  </si>
  <si>
    <t xml:space="preserve">Přesuny suti a vybouraných hmot</t>
  </si>
  <si>
    <t xml:space="preserve">PSU</t>
  </si>
  <si>
    <t xml:space="preserve">Položkový rozpočet </t>
  </si>
  <si>
    <t xml:space="preserve">S:</t>
  </si>
  <si>
    <t xml:space="preserve">O:</t>
  </si>
  <si>
    <t xml:space="preserve">R:</t>
  </si>
  <si>
    <t xml:space="preserve">#TypZaznamu#</t>
  </si>
  <si>
    <t xml:space="preserve">STA</t>
  </si>
  <si>
    <t xml:space="preserve">OBJ</t>
  </si>
  <si>
    <t xml:space="preserve">ROZ</t>
  </si>
  <si>
    <t xml:space="preserve">P.č.</t>
  </si>
  <si>
    <t xml:space="preserve">Číslo položky</t>
  </si>
  <si>
    <t xml:space="preserve">Název položky</t>
  </si>
  <si>
    <t xml:space="preserve">MJ</t>
  </si>
  <si>
    <t xml:space="preserve">Množství</t>
  </si>
  <si>
    <t xml:space="preserve">Cena / MJ</t>
  </si>
  <si>
    <t xml:space="preserve">Dodávka</t>
  </si>
  <si>
    <t xml:space="preserve">Dodávka celk.</t>
  </si>
  <si>
    <t xml:space="preserve">Montáž</t>
  </si>
  <si>
    <t xml:space="preserve">Montáž celk.</t>
  </si>
  <si>
    <t xml:space="preserve">DPH</t>
  </si>
  <si>
    <t xml:space="preserve">Cena s DPH</t>
  </si>
  <si>
    <t xml:space="preserve">Hmotnost / MJ</t>
  </si>
  <si>
    <t xml:space="preserve">Hmotnost celk.(t)</t>
  </si>
  <si>
    <t xml:space="preserve">Dem. hmotnost / MJ</t>
  </si>
  <si>
    <t xml:space="preserve">Dem. hmotnost celk.(t)</t>
  </si>
  <si>
    <t xml:space="preserve">Ceník</t>
  </si>
  <si>
    <t xml:space="preserve">Cen. soustava / platnost</t>
  </si>
  <si>
    <t xml:space="preserve">Cenová úroveň</t>
  </si>
  <si>
    <t xml:space="preserve">Nhod / MJ</t>
  </si>
  <si>
    <t xml:space="preserve">Nhod celk.</t>
  </si>
  <si>
    <t xml:space="preserve">Dodavatel</t>
  </si>
  <si>
    <t xml:space="preserve">Typ položky</t>
  </si>
  <si>
    <t xml:space="preserve">Stav položky</t>
  </si>
  <si>
    <t xml:space="preserve">Díl:</t>
  </si>
  <si>
    <t xml:space="preserve">DIL</t>
  </si>
  <si>
    <t xml:space="preserve">005121 R</t>
  </si>
  <si>
    <t xml:space="preserve">Zařízení staveniště</t>
  </si>
  <si>
    <t xml:space="preserve">Soubor</t>
  </si>
  <si>
    <t xml:space="preserve">RTS 23/ I</t>
  </si>
  <si>
    <t xml:space="preserve">Indiv</t>
  </si>
  <si>
    <t xml:space="preserve">VRN</t>
  </si>
  <si>
    <t xml:space="preserve">Běžná</t>
  </si>
  <si>
    <t xml:space="preserve">POL99_8</t>
  </si>
  <si>
    <t xml:space="preserve">Veškeré náklady spojené s vybudováním, provozem a odstraněním zařízení staveniště včetně zabezpečení prostoru výstavby a uvedení veškerých ploch dotčených výstavbou do původního nebo dohodnutého stavu.</t>
  </si>
  <si>
    <t xml:space="preserve">POP</t>
  </si>
  <si>
    <t xml:space="preserve">005122 R</t>
  </si>
  <si>
    <t xml:space="preserve">Provozní vlivy</t>
  </si>
  <si>
    <t xml:space="preserve"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t>
  </si>
  <si>
    <t xml:space="preserve">005124010R</t>
  </si>
  <si>
    <t xml:space="preserve">Koordinační činnost</t>
  </si>
  <si>
    <t xml:space="preserve">Koordinace stavebních a technologických dodávek stavby včetně kompletační činnosti.</t>
  </si>
  <si>
    <t xml:space="preserve">005111020R</t>
  </si>
  <si>
    <t xml:space="preserve">Vytyčení stavby</t>
  </si>
  <si>
    <t xml:space="preserve">Geodetické zaměření rohů stavby, stabilizace bodů a sestavení laviček.</t>
  </si>
  <si>
    <t xml:space="preserve">Vyhotovení protokolu o vytyčení stavby se seznamem souřadnic vytyčených bodů a jejich polohopisnými (S-JTSK) a výškopisnými (Bpv) hodnotami.</t>
  </si>
  <si>
    <t xml:space="preserve">005111021R</t>
  </si>
  <si>
    <t xml:space="preserve">Vytyčení inženýrských sítí</t>
  </si>
  <si>
    <t xml:space="preserve">Zaměření a vytýčení stávajících inženýrských sítí v místě stavby z hlediska jejich ochrany při provádění stavby.</t>
  </si>
  <si>
    <t xml:space="preserve">005211020R</t>
  </si>
  <si>
    <t xml:space="preserve">Ochrana stávaj. inženýrských sítí na staveništi</t>
  </si>
  <si>
    <t xml:space="preserve"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t>
  </si>
  <si>
    <t xml:space="preserve">005211030R</t>
  </si>
  <si>
    <t xml:space="preserve">Dočasná dopravní opatření </t>
  </si>
  <si>
    <t xml:space="preserve">Náklady na vyhotovení návrhu dočasného dopravního značení, jeho projednání s dotčenými orgány a organizacemi, dodání dopravních značek a případné světelné signalizace, jejich rozmístění a přemísťování a jejich údržba v průběhu výstavby včetně následného odstranění po ukončení stavebních prací.</t>
  </si>
  <si>
    <t xml:space="preserve">00523  R</t>
  </si>
  <si>
    <t xml:space="preserve">Zkoušky a revize</t>
  </si>
  <si>
    <t xml:space="preserve">Náklady zhotovitele, související s prováděním zkoušek a revizí předepsaných technickými normami nebo objednatelem a které jsou pro provedení díla nezbytné.</t>
  </si>
  <si>
    <t xml:space="preserve">005241020R</t>
  </si>
  <si>
    <t xml:space="preserve">Geodetické zaměření skutečného provedení  </t>
  </si>
  <si>
    <t xml:space="preserve">Náklady na provedení skutečného zaměření stavby v rozsahu nezbytném pro zápis změny do katastru nemovitostí.</t>
  </si>
  <si>
    <t xml:space="preserve">SUM</t>
  </si>
  <si>
    <t xml:space="preserve">Poznámky uchazeče k zadání</t>
  </si>
  <si>
    <t xml:space="preserve">POPUZIV</t>
  </si>
  <si>
    <t xml:space="preserve">END</t>
  </si>
  <si>
    <t xml:space="preserve">122201101R00</t>
  </si>
  <si>
    <t xml:space="preserve">Odkopávky nezapažené v hor. 3 do 100 m3</t>
  </si>
  <si>
    <t xml:space="preserve">m3</t>
  </si>
  <si>
    <t xml:space="preserve">Práce</t>
  </si>
  <si>
    <t xml:space="preserve">POL1_</t>
  </si>
  <si>
    <t xml:space="preserve">122201109R00</t>
  </si>
  <si>
    <t xml:space="preserve">Příplatek za lepivost - odkopávky v hor. 3</t>
  </si>
  <si>
    <t xml:space="preserve">55/2</t>
  </si>
  <si>
    <t xml:space="preserve">VV</t>
  </si>
  <si>
    <t xml:space="preserve">162701103R00</t>
  </si>
  <si>
    <t xml:space="preserve">Vodorovné přemístění výkopku z hor.1-4 do 8000 m</t>
  </si>
  <si>
    <t xml:space="preserve">přebytek zeminy, odvoz na skládku : 55,00</t>
  </si>
  <si>
    <t xml:space="preserve">171201201R00</t>
  </si>
  <si>
    <t xml:space="preserve">Uložení sypaniny na skládku</t>
  </si>
  <si>
    <t xml:space="preserve">181101111R00</t>
  </si>
  <si>
    <t xml:space="preserve">Úprava pláně v zářezech se zhutněním - ručně</t>
  </si>
  <si>
    <t xml:space="preserve">m2</t>
  </si>
  <si>
    <t xml:space="preserve">182313101R00</t>
  </si>
  <si>
    <t xml:space="preserve">Vyplnění otvorů v tvárnicích ornicí</t>
  </si>
  <si>
    <t xml:space="preserve">199000002R00</t>
  </si>
  <si>
    <t xml:space="preserve">Poplatek za skládku horniny 1- 4, č. dle katal. odpadů 17 05 04</t>
  </si>
  <si>
    <t xml:space="preserve">180400020RA0</t>
  </si>
  <si>
    <t xml:space="preserve">Založení trávníku parkového, rovina, dodání osiva</t>
  </si>
  <si>
    <t xml:space="preserve">Agregovaná položka</t>
  </si>
  <si>
    <t xml:space="preserve">POL2_</t>
  </si>
  <si>
    <t xml:space="preserve">10371500R</t>
  </si>
  <si>
    <t xml:space="preserve">Substrát zahradnický</t>
  </si>
  <si>
    <t xml:space="preserve">SPCM</t>
  </si>
  <si>
    <t xml:space="preserve">Specifikace</t>
  </si>
  <si>
    <t xml:space="preserve">POL3_</t>
  </si>
  <si>
    <t xml:space="preserve">120,00*0,1</t>
  </si>
  <si>
    <t xml:space="preserve">215901101RT5</t>
  </si>
  <si>
    <t xml:space="preserve">Zhutnění podloží z hornin nesoudržných do 92% PS vibrační deskou</t>
  </si>
  <si>
    <t xml:space="preserve">289970111R00</t>
  </si>
  <si>
    <t xml:space="preserve">Vrstva geotextilie 300g/m2</t>
  </si>
  <si>
    <t xml:space="preserve">564281111R00</t>
  </si>
  <si>
    <t xml:space="preserve">Podklad ze štěrkopísku po zhutnění tloušťky 30 cm</t>
  </si>
  <si>
    <t xml:space="preserve">596921112R00</t>
  </si>
  <si>
    <t xml:space="preserve">Kladení bet.veget. dlaždic, lože tl. 40 mm směs štěrkopísku a kompostu, pl.do 100 m2</t>
  </si>
  <si>
    <t xml:space="preserve">631571008R00</t>
  </si>
  <si>
    <t xml:space="preserve">Násyp z písku prosátého tl. do 20 mm</t>
  </si>
  <si>
    <t xml:space="preserve">(po zatravnění tvárnic) dle popisu v TZ : 120,00</t>
  </si>
  <si>
    <t xml:space="preserve">59248301R</t>
  </si>
  <si>
    <t xml:space="preserve">Dlažba betonová zatravňovací 600 x 400 x 100 mm šedá</t>
  </si>
  <si>
    <t xml:space="preserve">kus</t>
  </si>
  <si>
    <t xml:space="preserve">spotřeba 4,17 ks/m2 : 4,17*120,00</t>
  </si>
  <si>
    <t xml:space="preserve">916661111RT5</t>
  </si>
  <si>
    <t xml:space="preserve">Osazení park. obrubníků do lože z betonu s opěrou včetně obrubníku 80x250x1000 mm a dodávky betonu</t>
  </si>
  <si>
    <t xml:space="preserve">m</t>
  </si>
  <si>
    <t xml:space="preserve">912111100RTT</t>
  </si>
  <si>
    <t xml:space="preserve">Výdejní sloupek pro placený odběr elektřiny a pitné vody, materiál nerez - komplet, zapojení, vyzkoušení, uvedení do provozu, včetně příslušenství (Montáž+dodávka vč.dopravy-kompletní provedení)</t>
  </si>
  <si>
    <t xml:space="preserve">Vlastní</t>
  </si>
  <si>
    <t xml:space="preserve">Položka/Sloupek obsahuje 2x jištěné el.zásuvky + 2x vody:</t>
  </si>
  <si>
    <t xml:space="preserve">- nerezový sloup</t>
  </si>
  <si>
    <t xml:space="preserve">- mincovní automat</t>
  </si>
  <si>
    <t xml:space="preserve">- uzamykatelná kasička (dle typu)</t>
  </si>
  <si>
    <t xml:space="preserve">- snímač čipových karet (dle typu)</t>
  </si>
  <si>
    <t xml:space="preserve">- ovládací elektronika</t>
  </si>
  <si>
    <t xml:space="preserve">- elektroměry a jističe (dle typu)</t>
  </si>
  <si>
    <t xml:space="preserve">- vodoměry (dle typu)</t>
  </si>
  <si>
    <t xml:space="preserve">- el. zásuvky a napojení</t>
  </si>
  <si>
    <t xml:space="preserve">- výstupy vody</t>
  </si>
  <si>
    <t xml:space="preserve">- zámek</t>
  </si>
  <si>
    <t xml:space="preserve">- kotevní konstrukce</t>
  </si>
  <si>
    <t xml:space="preserve">ost</t>
  </si>
  <si>
    <t xml:space="preserve">Dodávka a montáž dřevěných laviček</t>
  </si>
  <si>
    <t xml:space="preserve">kpl</t>
  </si>
  <si>
    <t xml:space="preserve">998223011R00</t>
  </si>
  <si>
    <t xml:space="preserve">Přesun hmot, pozemní komunikace, kryt dlážděný</t>
  </si>
  <si>
    <t xml:space="preserve">t</t>
  </si>
  <si>
    <t xml:space="preserve">Přesun hmot</t>
  </si>
  <si>
    <t xml:space="preserve">POL7_</t>
  </si>
  <si>
    <t xml:space="preserve">.2_Připojení na VDV řad</t>
  </si>
  <si>
    <t xml:space="preserve">121101101R00</t>
  </si>
  <si>
    <t xml:space="preserve">Sejmutí ornice s přemístěním do 50 m</t>
  </si>
  <si>
    <t xml:space="preserve">tl.0,1m pro š.rýhy 0,6m : 1,20*78,20*0,10</t>
  </si>
  <si>
    <t xml:space="preserve">132201111R00</t>
  </si>
  <si>
    <t xml:space="preserve">Hloubení rýh š.do 60 cm v hor.3 do 100 m3, STROJNĚ</t>
  </si>
  <si>
    <t xml:space="preserve">š.rýhy 0,6m : 0,60*78,20*1,40</t>
  </si>
  <si>
    <t xml:space="preserve">-ruční výkop : -2,00</t>
  </si>
  <si>
    <t xml:space="preserve">132201119R00</t>
  </si>
  <si>
    <t xml:space="preserve">Přípl.za lepivost,hloubení rýh 60 cm,hor.3,STROJNĚ</t>
  </si>
  <si>
    <t xml:space="preserve">63,688/2</t>
  </si>
  <si>
    <t xml:space="preserve">139601102R00</t>
  </si>
  <si>
    <t xml:space="preserve">Ruční výkop jam, rýh a šachet v hornině tř. 3</t>
  </si>
  <si>
    <t xml:space="preserve">151101101R00</t>
  </si>
  <si>
    <t xml:space="preserve">Pažení a rozepření stěn rýh - příložné - hl. do 2m</t>
  </si>
  <si>
    <t xml:space="preserve">POL1_1</t>
  </si>
  <si>
    <t xml:space="preserve">š.rýhy 0,6m : 2*78,20*1,40</t>
  </si>
  <si>
    <t xml:space="preserve">151101111R00</t>
  </si>
  <si>
    <t xml:space="preserve">Odstranění pažení stěn rýh - příložné - hl. do 2 m</t>
  </si>
  <si>
    <t xml:space="preserve">161101101R00</t>
  </si>
  <si>
    <t xml:space="preserve">Svislé přemístění výkopku z hor.1-4 do 2,5 m</t>
  </si>
  <si>
    <t xml:space="preserve">63,688+2,00</t>
  </si>
  <si>
    <t xml:space="preserve">přebytek zeminy, odvoz na skládku : (65,688-44,574)+13,3722</t>
  </si>
  <si>
    <t xml:space="preserve">167101101R00</t>
  </si>
  <si>
    <t xml:space="preserve">Nakládání výkopku z hor.1-4 v množství do 100 m3</t>
  </si>
  <si>
    <t xml:space="preserve">174101101R00</t>
  </si>
  <si>
    <t xml:space="preserve">Zásyp jam, rýh, šachet se zhutněním</t>
  </si>
  <si>
    <t xml:space="preserve">zpětný zásyp zeminou 70%, výkop-lože-obsyp : (65,688-4,692-16,422)*0,7</t>
  </si>
  <si>
    <t xml:space="preserve">zpětný zásyp štěrkodrtí 30%, výkop-lože-obsyp : (65,688-4,692-16,422)*0,3</t>
  </si>
  <si>
    <t xml:space="preserve">175101101RT2</t>
  </si>
  <si>
    <t xml:space="preserve">Obsyp potrubí bez prohození sypaniny s dodáním štěrkopísku frakce 0 - 22 mm</t>
  </si>
  <si>
    <t xml:space="preserve">š.rýhy 0,6m : 0,60*78,20*0,35</t>
  </si>
  <si>
    <t xml:space="preserve">181301101R00</t>
  </si>
  <si>
    <t xml:space="preserve">Rozprostření ornice, rovina, tl. do 10 cm do 500m2</t>
  </si>
  <si>
    <t xml:space="preserve">zpětné rozprostření ornice : 9,384/0,1</t>
  </si>
  <si>
    <t xml:space="preserve">182001111R00</t>
  </si>
  <si>
    <t xml:space="preserve">Plošná úprava terénu, nerovnosti do 10 cm v rovině</t>
  </si>
  <si>
    <t xml:space="preserve">58344169R</t>
  </si>
  <si>
    <t xml:space="preserve">Štěrkodrtě frakce 0-32 A</t>
  </si>
  <si>
    <t xml:space="preserve">zpětný zásyp štěrkodrtí, výkop-lože-obsyp : 13,3722*2</t>
  </si>
  <si>
    <t xml:space="preserve">451572111R00</t>
  </si>
  <si>
    <t xml:space="preserve">Lože pod potrubí z kameniva těženého 0 - 4 mm</t>
  </si>
  <si>
    <t xml:space="preserve">š.rýhy 0,6m : 0,60*78,20*0,10</t>
  </si>
  <si>
    <t xml:space="preserve">871161121R00</t>
  </si>
  <si>
    <t xml:space="preserve">Montáž trubek polyetylenových ve výkopu d 32 mm</t>
  </si>
  <si>
    <t xml:space="preserve">ležatá část ve výkopu : 78,20</t>
  </si>
  <si>
    <t xml:space="preserve">8a</t>
  </si>
  <si>
    <t xml:space="preserve">877162121RTT</t>
  </si>
  <si>
    <t xml:space="preserve">Připojení na vodovní řad</t>
  </si>
  <si>
    <t xml:space="preserve">891163111R00</t>
  </si>
  <si>
    <t xml:space="preserve">Montáž ventilů hlavních pro přípojky DN 25</t>
  </si>
  <si>
    <t xml:space="preserve">Položka je určena pro montáž ventilů hlavních pro přípojky.</t>
  </si>
  <si>
    <t xml:space="preserve">V položce jsou zakalkulovány i náklady na osazení zemních souprav.</t>
  </si>
  <si>
    <t xml:space="preserve">891249111R00</t>
  </si>
  <si>
    <t xml:space="preserve">Montáž navrtávacích pasů DN 80</t>
  </si>
  <si>
    <t xml:space="preserve">892241111R00</t>
  </si>
  <si>
    <t xml:space="preserve">Tlaková zkouška potrubí DN 80</t>
  </si>
  <si>
    <t xml:space="preserve">892372111R00</t>
  </si>
  <si>
    <t xml:space="preserve">Zabezpečení konců vodovod. potrubí DN 300</t>
  </si>
  <si>
    <t xml:space="preserve">úsek</t>
  </si>
  <si>
    <t xml:space="preserve">892233111R00</t>
  </si>
  <si>
    <t xml:space="preserve">Desinfekce vodovodního potrubí DN 70</t>
  </si>
  <si>
    <t xml:space="preserve">899401111R00</t>
  </si>
  <si>
    <t xml:space="preserve">Osazení poklopů litinových ventilových včetně osazení podkl.desky</t>
  </si>
  <si>
    <t xml:space="preserve">899721112R00</t>
  </si>
  <si>
    <t xml:space="preserve">Fólie výstražná z PVC, šířka 30 cm</t>
  </si>
  <si>
    <t xml:space="preserve">899731113R00</t>
  </si>
  <si>
    <t xml:space="preserve">Vodič signalizační CYY 4 mm2</t>
  </si>
  <si>
    <t xml:space="preserve">899991001RTT</t>
  </si>
  <si>
    <t xml:space="preserve">Hygienický a bakteriologický rozbor vody</t>
  </si>
  <si>
    <t xml:space="preserve">28613102.MR</t>
  </si>
  <si>
    <t xml:space="preserve">Elektrospojka d  32 mm SDR 11 PE 100</t>
  </si>
  <si>
    <t xml:space="preserve">286136743R</t>
  </si>
  <si>
    <t xml:space="preserve">Trubka voda SDR11  32x3,0 mm L=100 m PE100 třívrstvé potrubí, barva modrá</t>
  </si>
  <si>
    <t xml:space="preserve">42200741R</t>
  </si>
  <si>
    <t xml:space="preserve">Poklop uliční těžký, samonivelační  - voda pro přípojku</t>
  </si>
  <si>
    <t xml:space="preserve">42228299R</t>
  </si>
  <si>
    <t xml:space="preserve">Ventil rohový ZAK34 ISO / D 32</t>
  </si>
  <si>
    <t xml:space="preserve">42273377R</t>
  </si>
  <si>
    <t xml:space="preserve">Navrtávací pás DN 90/ ZAK34</t>
  </si>
  <si>
    <t xml:space="preserve">42291519R</t>
  </si>
  <si>
    <t xml:space="preserve">Deska podkladová univerzální</t>
  </si>
  <si>
    <t xml:space="preserve">42293139R</t>
  </si>
  <si>
    <t xml:space="preserve">Souprava zemní teleskopická-voda, L=1,0-1,6 m pro ventil</t>
  </si>
  <si>
    <t xml:space="preserve">998276101R00</t>
  </si>
  <si>
    <t xml:space="preserve">Přesun hmot, trubní vedení plastová, otevř. výkop</t>
  </si>
  <si>
    <t xml:space="preserve">POL7_1</t>
  </si>
  <si>
    <t xml:space="preserve">722172313R00</t>
  </si>
  <si>
    <t xml:space="preserve">Potrubí plastové PP-R, včetně zednických výpomocí, D 32 x 4,4 mm, PN 16 včetně tvarovek</t>
  </si>
  <si>
    <t xml:space="preserve">722236311R00</t>
  </si>
  <si>
    <t xml:space="preserve">Ventil uzavírací, DN 15 mm, mosaz, PN 16</t>
  </si>
  <si>
    <t xml:space="preserve">722236313R00</t>
  </si>
  <si>
    <t xml:space="preserve">Ventil uzavírací, DN 25 mm, mosaz, PN 16</t>
  </si>
  <si>
    <t xml:space="preserve">722264111R00</t>
  </si>
  <si>
    <t xml:space="preserve">Vodoměr bytový DN 15 x 80 mm, Qn 1,5</t>
  </si>
  <si>
    <t xml:space="preserve">722225304RTT</t>
  </si>
  <si>
    <t xml:space="preserve">Přechodový kus se šroubením PE 100 D32-1" PN10/16</t>
  </si>
  <si>
    <t xml:space="preserve">230180010R00</t>
  </si>
  <si>
    <t xml:space="preserve">Montáž trub z plastických hmot PE, PP, 32 x 3,0</t>
  </si>
  <si>
    <t xml:space="preserve">svislá část : 1,25</t>
  </si>
  <si>
    <t xml:space="preserve">113107530R00</t>
  </si>
  <si>
    <t xml:space="preserve">Odstranění podkladu pl. 50 m2,kam.drcené tl.30 cm</t>
  </si>
  <si>
    <t xml:space="preserve">překop stáv.komunikace : 7,00</t>
  </si>
  <si>
    <t xml:space="preserve">113108315R00</t>
  </si>
  <si>
    <t xml:space="preserve">Odstranění asfaltové vrstvy pl. do 50 m2, tl.15 cm</t>
  </si>
  <si>
    <t xml:space="preserve">tl.0,1m pro š.rýhy 0,6m : 1,20*(66,81-7,11)*0,10</t>
  </si>
  <si>
    <t xml:space="preserve">š.rýhy 0,6m : 0,60*66,81*1,50</t>
  </si>
  <si>
    <t xml:space="preserve">58,129/2</t>
  </si>
  <si>
    <t xml:space="preserve">š.rýhy 0,6m : 2*66,81*1,50</t>
  </si>
  <si>
    <t xml:space="preserve">58,129+2,00</t>
  </si>
  <si>
    <t xml:space="preserve">přebytek zeminy, odvoz na skládku : 60,129</t>
  </si>
  <si>
    <t xml:space="preserve">zásyp štěrkodrtí : 60,129-4,0086-16,0344</t>
  </si>
  <si>
    <t xml:space="preserve">š.rýhy 0,6m : 0,60*66,81*0,40</t>
  </si>
  <si>
    <t xml:space="preserve">zpětné rozprostření ornice : 7,164/0,1</t>
  </si>
  <si>
    <t xml:space="preserve">40,086*2</t>
  </si>
  <si>
    <t xml:space="preserve">š.rýhy 0,6m : 0,60*66,81*0,10</t>
  </si>
  <si>
    <t xml:space="preserve">597103110RTT</t>
  </si>
  <si>
    <t xml:space="preserve">Odpadní vpusť pojezdová osazená na jímku pro celoroční provoz včetně příslušenství (Montáž+dodávka vč.dopravy - kompletní provedení)</t>
  </si>
  <si>
    <t xml:space="preserve">597104100RTT</t>
  </si>
  <si>
    <t xml:space="preserve">Jímka s rámem se zápachovou uzávěrkou pro celoroční provoz včetně příslušenství (Montáž+dodávka vč.dopravy - kompletní provedení</t>
  </si>
  <si>
    <t xml:space="preserve">22a</t>
  </si>
  <si>
    <t xml:space="preserve">577000014RTT</t>
  </si>
  <si>
    <t xml:space="preserve">Pomocné práce při napojení jímek</t>
  </si>
  <si>
    <t xml:space="preserve">Skladba dle publikace vydané Ministerstvem dopravy České republiky pod č. TP 170  "Navrhování vozovek pozemních komunikací":</t>
  </si>
  <si>
    <t xml:space="preserve">ACO 11             40 mm</t>
  </si>
  <si>
    <t xml:space="preserve">ACL 16+            60 mm</t>
  </si>
  <si>
    <t xml:space="preserve">ACP 16+            50 mm</t>
  </si>
  <si>
    <t xml:space="preserve">ŠDA                 150 mm</t>
  </si>
  <si>
    <t xml:space="preserve">Celkem             450 mm</t>
  </si>
  <si>
    <t xml:space="preserve">zpětné vyspravení komuikace, předpokládaná skladba tl.450 mm : 7,00</t>
  </si>
  <si>
    <t xml:space="preserve">871313121RU1</t>
  </si>
  <si>
    <t xml:space="preserve">Montáž trub z plastu, gumový kroužek, DN 150 včetně dodávky trub KG SN4 110x3,2x5000</t>
  </si>
  <si>
    <t xml:space="preserve">ležatá část : 66,81</t>
  </si>
  <si>
    <t xml:space="preserve">svislá část : 6,12</t>
  </si>
  <si>
    <t xml:space="preserve">877353121R00</t>
  </si>
  <si>
    <t xml:space="preserve">Montáž tvarovek odboč. plast. gum. kroužek DN 200</t>
  </si>
  <si>
    <t xml:space="preserve">odbočka D110/110/45° : 5</t>
  </si>
  <si>
    <t xml:space="preserve">877313123R00</t>
  </si>
  <si>
    <t xml:space="preserve">Montáž tvarovek jednoos. plast. gum.kroužek DN 150</t>
  </si>
  <si>
    <t xml:space="preserve">koleno D110/30° : 1</t>
  </si>
  <si>
    <t xml:space="preserve">koleno D110/45° : 17</t>
  </si>
  <si>
    <t xml:space="preserve">šachtová vložka D110 : 1</t>
  </si>
  <si>
    <t xml:space="preserve">877313126R00</t>
  </si>
  <si>
    <t xml:space="preserve">Montáž víčka nebo zátky plast. gum. kroužek DN 150</t>
  </si>
  <si>
    <t xml:space="preserve">víčko D110 : 4</t>
  </si>
  <si>
    <t xml:space="preserve">892561111R00</t>
  </si>
  <si>
    <t xml:space="preserve">Zkouška těsnosti kanalizace DN do 125, vodou</t>
  </si>
  <si>
    <t xml:space="preserve">28651651.AR</t>
  </si>
  <si>
    <t xml:space="preserve">Koleno kanalizační D 110/ 30° PVC</t>
  </si>
  <si>
    <t xml:space="preserve">28651652.AR</t>
  </si>
  <si>
    <t xml:space="preserve">Koleno kanalizační D 110/ 45° PVC</t>
  </si>
  <si>
    <t xml:space="preserve">28651700.AR</t>
  </si>
  <si>
    <t xml:space="preserve">Odbočka kanalizační D 110/ 110/45° PVC</t>
  </si>
  <si>
    <t xml:space="preserve">2865178911R</t>
  </si>
  <si>
    <t xml:space="preserve">Vložka šachtová (PVC) DN 110/240 mm kanalizační </t>
  </si>
  <si>
    <t xml:space="preserve">28651790R</t>
  </si>
  <si>
    <t xml:space="preserve">Čepová zátka kanalizační D 110 L 32 mm PVC</t>
  </si>
  <si>
    <t xml:space="preserve">970051130R00</t>
  </si>
  <si>
    <t xml:space="preserve">Vrtání jádrové do ŽB do D 130 mm včetně utěsnění otvoru</t>
  </si>
  <si>
    <t xml:space="preserve">pro potrubí D110, napojení do stáv.šachty : 0,20</t>
  </si>
  <si>
    <t xml:space="preserve">979990108R00</t>
  </si>
  <si>
    <t xml:space="preserve">Poplatek za uložení suti - železobeton, skupina odpadu 170101 (z jádrového vývrtu)</t>
  </si>
  <si>
    <t xml:space="preserve">979990112R00</t>
  </si>
  <si>
    <t xml:space="preserve">Poplatek za uložení suti - obal. kamenivo, asfalt, skupina odpadu 170302 (z překopu stáv.komunikace-asfalt)</t>
  </si>
  <si>
    <t xml:space="preserve">979999973R00</t>
  </si>
  <si>
    <t xml:space="preserve">Poplatek za uložení, zemina a kamení, (skup.170504) (z překopu stáv.komunikace-kamenivo)</t>
  </si>
  <si>
    <t xml:space="preserve">979082213R00</t>
  </si>
  <si>
    <t xml:space="preserve">Vodorovná doprava suti po suchu do 1 km</t>
  </si>
  <si>
    <t xml:space="preserve">Přesun suti</t>
  </si>
  <si>
    <t xml:space="preserve">POL8_</t>
  </si>
  <si>
    <t xml:space="preserve">979082219R00</t>
  </si>
  <si>
    <t xml:space="preserve">Příplatek za dopravu suti po suchu za další 1 km (celkem odvoz na skládku do 8km)</t>
  </si>
  <si>
    <t xml:space="preserve">979087212R00</t>
  </si>
  <si>
    <t xml:space="preserve">Nakládání suti na dopravní prostředky - komunikace</t>
  </si>
  <si>
    <t xml:space="preserve">210220000RTT</t>
  </si>
  <si>
    <t xml:space="preserve">soubor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</si>
</sst>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/m/yyyy"/>
    <numFmt numFmtId="167" formatCode="0"/>
    <numFmt numFmtId="168" formatCode="#,##0.00"/>
    <numFmt numFmtId="169" formatCode="#,##0"/>
    <numFmt numFmtId="170" formatCode="#,##0.0"/>
    <numFmt numFmtId="171" formatCode="#,##0.00000"/>
  </numFmts>
  <fonts count="24">
    <font>
      <sz val="10"/>
      <name val="Arial CE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 CE"/>
      <family val="2"/>
      <charset val="238"/>
    </font>
    <font>
      <b val="true"/>
      <sz val="10"/>
      <name val="Arial CE"/>
      <family val="0"/>
      <charset val="238"/>
    </font>
    <font>
      <sz val="9"/>
      <name val="Arial CE"/>
      <family val="2"/>
      <charset val="238"/>
    </font>
    <font>
      <b val="true"/>
      <sz val="14"/>
      <name val="Arial CE"/>
      <family val="2"/>
      <charset val="238"/>
    </font>
    <font>
      <sz val="12"/>
      <name val="Arial CE"/>
      <family val="0"/>
      <charset val="238"/>
    </font>
    <font>
      <b val="true"/>
      <sz val="9"/>
      <name val="Arial CE"/>
      <family val="0"/>
      <charset val="238"/>
    </font>
    <font>
      <b val="true"/>
      <sz val="12"/>
      <name val="Arial CE"/>
      <family val="0"/>
      <charset val="238"/>
    </font>
    <font>
      <sz val="11"/>
      <name val="Arial CE"/>
      <family val="0"/>
      <charset val="238"/>
    </font>
    <font>
      <b val="true"/>
      <sz val="11"/>
      <name val="Arial CE"/>
      <family val="0"/>
      <charset val="238"/>
    </font>
    <font>
      <b val="true"/>
      <sz val="12"/>
      <name val="Arial CE"/>
      <family val="2"/>
      <charset val="238"/>
    </font>
    <font>
      <b val="true"/>
      <sz val="10"/>
      <name val="Arial CE"/>
      <family val="2"/>
      <charset val="238"/>
    </font>
    <font>
      <b val="true"/>
      <sz val="13"/>
      <name val="Arial CE"/>
      <family val="0"/>
      <charset val="238"/>
    </font>
    <font>
      <sz val="9"/>
      <name val="Arial CE"/>
      <family val="0"/>
      <charset val="238"/>
    </font>
    <font>
      <sz val="7"/>
      <name val="Arial CE"/>
      <family val="0"/>
      <charset val="238"/>
    </font>
    <font>
      <sz val="10"/>
      <color rgb="FFD6E1EE"/>
      <name val="Arial CE"/>
      <family val="0"/>
      <charset val="238"/>
    </font>
    <font>
      <sz val="8"/>
      <name val="Arial CE"/>
      <family val="0"/>
      <charset val="238"/>
    </font>
    <font>
      <sz val="8"/>
      <color rgb="FF008000"/>
      <name val="Arial CE"/>
      <family val="0"/>
      <charset val="238"/>
    </font>
    <font>
      <sz val="8"/>
      <color rgb="FFFFFFFF"/>
      <name val="Arial CE"/>
      <family val="0"/>
      <charset val="238"/>
    </font>
    <font>
      <sz val="10"/>
      <name val="Arial"/>
      <family val="2"/>
      <charset val="238"/>
    </font>
    <font>
      <sz val="8"/>
      <color rgb="FF0000FF"/>
      <name val="Arial CE"/>
      <family val="0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6E1EE"/>
        <bgColor rgb="FFDBDBDB"/>
      </patternFill>
    </fill>
    <fill>
      <patternFill patternType="solid">
        <fgColor rgb="FF99CCFF"/>
        <bgColor rgb="FFD6E1EE"/>
      </patternFill>
    </fill>
    <fill>
      <patternFill patternType="solid">
        <fgColor rgb="FFDBDBDB"/>
        <bgColor rgb="FFD6E1EE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>
        <color rgb="FF808080"/>
      </right>
      <top style="thin"/>
      <bottom style="thin"/>
      <diagonal/>
    </border>
    <border diagonalUp="false" diagonalDown="false">
      <left style="thin">
        <color rgb="FF808080"/>
      </left>
      <right style="thin">
        <color rgb="FF808080"/>
      </right>
      <top style="thin"/>
      <bottom style="thin"/>
      <diagonal/>
    </border>
    <border diagonalUp="false" diagonalDown="false">
      <left style="thin">
        <color rgb="FF808080"/>
      </left>
      <right style="thin"/>
      <top style="thin"/>
      <bottom style="thin"/>
      <diagonal/>
    </border>
    <border diagonalUp="false" diagonalDown="false">
      <left style="thin"/>
      <right style="thin">
        <color rgb="FF808080"/>
      </right>
      <top style="thin"/>
      <bottom/>
      <diagonal/>
    </border>
    <border diagonalUp="false" diagonalDown="false">
      <left style="thin">
        <color rgb="FF808080"/>
      </left>
      <right style="thin">
        <color rgb="FF808080"/>
      </right>
      <top style="thin"/>
      <bottom/>
      <diagonal/>
    </border>
    <border diagonalUp="false" diagonalDown="false">
      <left style="thin">
        <color rgb="FF808080"/>
      </left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9" fillId="3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10" fillId="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3" borderId="6" xfId="0" applyFont="false" applyBorder="true" applyAlignment="true" applyProtection="true">
      <alignment horizontal="left" vertical="center" textRotation="0" wrapText="false" indent="1" shrinkToFit="false"/>
      <protection locked="true" hidden="false"/>
    </xf>
    <xf numFmtId="164" fontId="0" fillId="3" borderId="7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3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3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0" borderId="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bottom" textRotation="0" wrapText="false" indent="1" shrinkToFit="false"/>
      <protection locked="true" hidden="false"/>
    </xf>
    <xf numFmtId="165" fontId="5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4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4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5" fillId="4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4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4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7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left" vertical="top" textRotation="0" wrapText="false" indent="1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0" borderId="7" xfId="0" applyFont="false" applyBorder="true" applyAlignment="true" applyProtection="true">
      <alignment horizontal="right" vertical="bottom" textRotation="0" wrapText="false" indent="1" shrinkToFit="false"/>
      <protection locked="true" hidden="false"/>
    </xf>
    <xf numFmtId="164" fontId="0" fillId="0" borderId="7" xfId="0" applyFont="false" applyBorder="true" applyAlignment="true" applyProtection="true">
      <alignment horizontal="right" vertical="bottom" textRotation="0" wrapText="false" indent="1" shrinkToFit="false"/>
      <protection locked="true" hidden="false"/>
    </xf>
    <xf numFmtId="164" fontId="0" fillId="0" borderId="8" xfId="0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5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0" fillId="0" borderId="12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11" fillId="0" borderId="13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8" fontId="11" fillId="0" borderId="1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5" fillId="0" borderId="1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12" fillId="0" borderId="13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8" fontId="12" fillId="0" borderId="1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0" fillId="0" borderId="11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7" fontId="5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15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7" fontId="5" fillId="0" borderId="1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12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2" fillId="0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0" fillId="0" borderId="7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7" fontId="5" fillId="0" borderId="1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8" fontId="12" fillId="0" borderId="1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0" borderId="8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7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8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8" fontId="12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0" borderId="5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3" borderId="18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4" fillId="3" borderId="1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3" borderId="19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8" fontId="13" fillId="3" borderId="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5" fillId="3" borderId="1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3" borderId="20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3" borderId="19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3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3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5" fillId="0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tru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5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6" fillId="5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7" fillId="5" borderId="13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16" fillId="5" borderId="1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16" fillId="5" borderId="13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9" fontId="16" fillId="5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0" fillId="0" borderId="12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6" fillId="0" borderId="12" xfId="0" applyFont="true" applyBorder="true" applyAlignment="true" applyProtection="true">
      <alignment horizontal="right" vertical="center" textRotation="0" wrapText="true" indent="0" shrinkToFit="true"/>
      <protection locked="true" hidden="false"/>
    </xf>
    <xf numFmtId="168" fontId="6" fillId="0" borderId="12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8" fontId="0" fillId="0" borderId="12" xfId="0" applyFont="false" applyBorder="true" applyAlignment="true" applyProtection="true">
      <alignment horizontal="general" vertical="center" textRotation="0" wrapText="false" indent="0" shrinkToFit="true"/>
      <protection locked="true" hidden="false"/>
    </xf>
    <xf numFmtId="168" fontId="0" fillId="0" borderId="13" xfId="0" applyFont="false" applyBorder="true" applyAlignment="true" applyProtection="true">
      <alignment horizontal="general" vertical="center" textRotation="0" wrapText="false" indent="0" shrinkToFit="true"/>
      <protection locked="true" hidden="false"/>
    </xf>
    <xf numFmtId="169" fontId="0" fillId="0" borderId="13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5" fillId="0" borderId="12" xfId="0" applyFont="true" applyBorder="true" applyAlignment="true" applyProtection="true">
      <alignment horizontal="general" vertical="center" textRotation="0" wrapText="true" indent="0" shrinkToFit="true"/>
      <protection locked="true" hidden="false"/>
    </xf>
    <xf numFmtId="168" fontId="5" fillId="0" borderId="12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8" fontId="5" fillId="0" borderId="13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9" fontId="5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0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0" fillId="0" borderId="12" xfId="0" applyFont="false" applyBorder="true" applyAlignment="true" applyProtection="true">
      <alignment horizontal="general" vertical="center" textRotation="0" wrapText="true" indent="0" shrinkToFit="true"/>
      <protection locked="true" hidden="false"/>
    </xf>
    <xf numFmtId="168" fontId="0" fillId="0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0" fillId="3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8" fillId="3" borderId="12" xfId="0" applyFont="true" applyBorder="true" applyAlignment="true" applyProtection="true">
      <alignment horizontal="general" vertical="center" textRotation="0" wrapText="true" indent="0" shrinkToFit="true"/>
      <protection locked="true" hidden="false"/>
    </xf>
    <xf numFmtId="168" fontId="18" fillId="3" borderId="12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8" fontId="0" fillId="3" borderId="13" xfId="0" applyFont="false" applyBorder="true" applyAlignment="true" applyProtection="true">
      <alignment horizontal="general" vertical="center" textRotation="0" wrapText="false" indent="0" shrinkToFit="true"/>
      <protection locked="true" hidden="false"/>
    </xf>
    <xf numFmtId="169" fontId="0" fillId="3" borderId="13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5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5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5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6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6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6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6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3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3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6" fillId="3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6" fillId="3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1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25" xfId="0" applyFont="false" applyBorder="true" applyAlignment="true" applyProtection="true">
      <alignment horizontal="general" vertical="center" textRotation="0" wrapText="false" indent="0" shrinkToFit="true"/>
      <protection locked="true" hidden="false"/>
    </xf>
    <xf numFmtId="165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3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5" fillId="3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5" fillId="3" borderId="9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5" fillId="3" borderId="9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3" borderId="9" xfId="0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71" fontId="5" fillId="3" borderId="9" xfId="0" applyFont="true" applyBorder="true" applyAlignment="true" applyProtection="true">
      <alignment horizontal="general" vertical="top" textRotation="0" wrapText="false" indent="0" shrinkToFit="true"/>
      <protection locked="true" hidden="false"/>
    </xf>
    <xf numFmtId="168" fontId="5" fillId="3" borderId="9" xfId="0" applyFont="true" applyBorder="true" applyAlignment="true" applyProtection="true">
      <alignment horizontal="general" vertical="top" textRotation="0" wrapText="false" indent="0" shrinkToFit="true"/>
      <protection locked="true" hidden="false"/>
    </xf>
    <xf numFmtId="168" fontId="5" fillId="3" borderId="27" xfId="0" applyFont="true" applyBorder="true" applyAlignment="true" applyProtection="true">
      <alignment horizontal="general" vertical="top" textRotation="0" wrapText="false" indent="0" shrinkToFit="true"/>
      <protection locked="true" hidden="false"/>
    </xf>
    <xf numFmtId="168" fontId="5" fillId="3" borderId="0" xfId="0" applyFont="true" applyBorder="true" applyAlignment="true" applyProtection="true">
      <alignment horizontal="general" vertical="top" textRotation="0" wrapText="false" indent="0" shrinkToFit="true"/>
      <protection locked="true" hidden="false"/>
    </xf>
    <xf numFmtId="171" fontId="5" fillId="3" borderId="0" xfId="0" applyFont="true" applyBorder="true" applyAlignment="true" applyProtection="true">
      <alignment horizontal="general" vertical="top" textRotation="0" wrapText="false" indent="0" shrinkToFit="true"/>
      <protection locked="true" hidden="false"/>
    </xf>
    <xf numFmtId="164" fontId="19" fillId="0" borderId="28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9" fillId="0" borderId="29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9" fillId="0" borderId="29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9" fillId="0" borderId="29" xfId="0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71" fontId="19" fillId="0" borderId="29" xfId="0" applyFont="true" applyBorder="true" applyAlignment="true" applyProtection="true">
      <alignment horizontal="general" vertical="top" textRotation="0" wrapText="false" indent="0" shrinkToFit="true"/>
      <protection locked="true" hidden="false"/>
    </xf>
    <xf numFmtId="168" fontId="19" fillId="4" borderId="29" xfId="0" applyFont="true" applyBorder="true" applyAlignment="true" applyProtection="true">
      <alignment horizontal="general" vertical="top" textRotation="0" wrapText="false" indent="0" shrinkToFit="true"/>
      <protection locked="false" hidden="false"/>
    </xf>
    <xf numFmtId="168" fontId="19" fillId="0" borderId="30" xfId="0" applyFont="true" applyBorder="true" applyAlignment="true" applyProtection="true">
      <alignment horizontal="general" vertical="top" textRotation="0" wrapText="false" indent="0" shrinkToFit="true"/>
      <protection locked="true" hidden="false"/>
    </xf>
    <xf numFmtId="168" fontId="19" fillId="4" borderId="0" xfId="0" applyFont="true" applyBorder="true" applyAlignment="true" applyProtection="true">
      <alignment horizontal="general" vertical="top" textRotation="0" wrapText="false" indent="0" shrinkToFit="true"/>
      <protection locked="false" hidden="false"/>
    </xf>
    <xf numFmtId="168" fontId="19" fillId="0" borderId="0" xfId="0" applyFont="true" applyBorder="true" applyAlignment="true" applyProtection="true">
      <alignment horizontal="general" vertical="top" textRotation="0" wrapText="false" indent="0" shrinkToFit="true"/>
      <protection locked="true" hidden="false"/>
    </xf>
    <xf numFmtId="171" fontId="19" fillId="0" borderId="0" xfId="0" applyFont="true" applyBorder="true" applyAlignment="true" applyProtection="true">
      <alignment horizontal="general" vertical="top" textRotation="0" wrapText="false" indent="0" shrinkToFit="tru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9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0" fillId="0" borderId="9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left" vertical="top" textRotation="0" wrapText="true" indent="0" shrinkToFit="false"/>
      <protection locked="true" hidden="false"/>
    </xf>
    <xf numFmtId="164" fontId="5" fillId="3" borderId="1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5" fillId="3" borderId="1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5" fillId="3" borderId="1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3" borderId="1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3" borderId="1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5" fillId="3" borderId="25" xfId="0" applyFont="true" applyBorder="true" applyAlignment="true" applyProtection="true">
      <alignment horizontal="general" vertical="top" textRotation="0" wrapText="false" indent="0" shrinkToFit="true"/>
      <protection locked="true" hidden="false"/>
    </xf>
    <xf numFmtId="164" fontId="0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4" borderId="13" xfId="0" applyFont="false" applyBorder="true" applyAlignment="true" applyProtection="true">
      <alignment horizontal="general" vertical="top" textRotation="0" wrapText="true" indent="0" shrinkToFit="false"/>
      <protection locked="false" hidden="false"/>
    </xf>
    <xf numFmtId="165" fontId="0" fillId="0" borderId="0" xfId="0" applyFont="false" applyBorder="false" applyAlignment="true" applyProtection="true">
      <alignment horizontal="left" vertical="bottom" textRotation="0" wrapText="true" indent="0" shrinkToFit="false"/>
      <protection locked="true" hidden="false"/>
    </xf>
    <xf numFmtId="164" fontId="19" fillId="0" borderId="3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9" fillId="0" borderId="3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9" fillId="0" borderId="3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9" fillId="0" borderId="32" xfId="0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71" fontId="19" fillId="0" borderId="32" xfId="0" applyFont="true" applyBorder="true" applyAlignment="true" applyProtection="true">
      <alignment horizontal="general" vertical="top" textRotation="0" wrapText="false" indent="0" shrinkToFit="true"/>
      <protection locked="true" hidden="false"/>
    </xf>
    <xf numFmtId="168" fontId="19" fillId="4" borderId="32" xfId="0" applyFont="true" applyBorder="true" applyAlignment="true" applyProtection="true">
      <alignment horizontal="general" vertical="top" textRotation="0" wrapText="false" indent="0" shrinkToFit="true"/>
      <protection locked="false" hidden="false"/>
    </xf>
    <xf numFmtId="168" fontId="19" fillId="0" borderId="33" xfId="0" applyFont="true" applyBorder="true" applyAlignment="true" applyProtection="true">
      <alignment horizontal="general" vertical="top" textRotation="0" wrapText="false" indent="0" shrinkToFit="true"/>
      <protection locked="true" hidden="false"/>
    </xf>
    <xf numFmtId="171" fontId="23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1" fontId="23" fillId="0" borderId="0" xfId="0" applyFont="true" applyBorder="true" applyAlignment="true" applyProtection="true">
      <alignment horizontal="center" vertical="top" textRotation="0" wrapText="true" indent="0" shrinkToFit="true"/>
      <protection locked="true" hidden="false"/>
    </xf>
    <xf numFmtId="171" fontId="23" fillId="0" borderId="0" xfId="0" applyFont="true" applyBorder="true" applyAlignment="true" applyProtection="true">
      <alignment horizontal="general" vertical="top" textRotation="0" wrapText="true" indent="0" shrinkToFit="true"/>
      <protection locked="true" hidden="false"/>
    </xf>
    <xf numFmtId="164" fontId="19" fillId="0" borderId="13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9" fillId="0" borderId="13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0" fillId="0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0" fillId="0" borderId="1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0" fillId="3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ní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9966"/>
      <rgbColor rgb="FF0066CC"/>
      <rgbColor rgb="FFD6E1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/O:/BUILDpowerS/Templates/Rozpocty/Sablon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3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4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5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57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</sheetData>
  <mergeCells count="1">
    <mergeCell ref="A2:G2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6FF66"/>
    <pageSetUpPr fitToPage="false"/>
  </sheetPr>
  <dimension ref="A1:O70"/>
  <sheetViews>
    <sheetView showFormulas="false" showGridLines="fals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M11" activeCellId="0" sqref="M11"/>
    </sheetView>
  </sheetViews>
  <sheetFormatPr defaultColWidth="9.00390625" defaultRowHeight="12.75" customHeight="true" zeroHeight="false" outlineLevelRow="0" outlineLevelCol="0"/>
  <cols>
    <col collapsed="false" customWidth="true" hidden="true" outlineLevel="0" max="1" min="1" style="3" width="8.38"/>
    <col collapsed="false" customWidth="true" hidden="false" outlineLevel="0" max="2" min="2" style="3" width="13.38"/>
    <col collapsed="false" customWidth="true" hidden="false" outlineLevel="0" max="3" min="3" style="4" width="7.38"/>
    <col collapsed="false" customWidth="true" hidden="false" outlineLevel="0" max="4" min="4" style="4" width="13"/>
    <col collapsed="false" customWidth="true" hidden="false" outlineLevel="0" max="5" min="5" style="4" width="9.75"/>
    <col collapsed="false" customWidth="true" hidden="false" outlineLevel="0" max="6" min="6" style="3" width="11.75"/>
    <col collapsed="false" customWidth="true" hidden="false" outlineLevel="0" max="9" min="7" style="3" width="13"/>
    <col collapsed="false" customWidth="true" hidden="false" outlineLevel="0" max="10" min="10" style="3" width="5.62"/>
    <col collapsed="false" customWidth="true" hidden="false" outlineLevel="0" max="11" min="11" style="3" width="4.25"/>
    <col collapsed="false" customWidth="true" hidden="false" outlineLevel="0" max="15" min="12" style="3" width="10.75"/>
  </cols>
  <sheetData>
    <row r="1" customFormat="false" ht="33" hidden="false" customHeight="true" outlineLevel="0" collapsed="false">
      <c r="A1" s="5" t="s">
        <v>2</v>
      </c>
      <c r="B1" s="6" t="s">
        <v>3</v>
      </c>
      <c r="C1" s="6"/>
      <c r="D1" s="6"/>
      <c r="E1" s="6"/>
      <c r="F1" s="6"/>
      <c r="G1" s="6"/>
      <c r="H1" s="6"/>
      <c r="I1" s="6"/>
      <c r="J1" s="6"/>
    </row>
    <row r="2" customFormat="false" ht="36" hidden="false" customHeight="true" outlineLevel="0" collapsed="false">
      <c r="A2" s="7"/>
      <c r="B2" s="8" t="s">
        <v>4</v>
      </c>
      <c r="C2" s="9"/>
      <c r="D2" s="10" t="s">
        <v>5</v>
      </c>
      <c r="E2" s="11" t="s">
        <v>6</v>
      </c>
      <c r="F2" s="11"/>
      <c r="G2" s="11"/>
      <c r="H2" s="11"/>
      <c r="I2" s="11"/>
      <c r="J2" s="11"/>
      <c r="O2" s="12"/>
    </row>
    <row r="3" customFormat="false" ht="27" hidden="true" customHeight="true" outlineLevel="0" collapsed="false">
      <c r="A3" s="7"/>
      <c r="B3" s="13"/>
      <c r="C3" s="9"/>
      <c r="D3" s="14"/>
      <c r="E3" s="15"/>
      <c r="F3" s="15"/>
      <c r="G3" s="15"/>
      <c r="H3" s="15"/>
      <c r="I3" s="15"/>
      <c r="J3" s="15"/>
    </row>
    <row r="4" customFormat="false" ht="22.5" hidden="false" customHeight="true" outlineLevel="0" collapsed="false">
      <c r="A4" s="7"/>
      <c r="B4" s="16"/>
      <c r="C4" s="17"/>
      <c r="D4" s="18"/>
      <c r="E4" s="19"/>
      <c r="F4" s="19"/>
      <c r="G4" s="19"/>
      <c r="H4" s="19"/>
      <c r="I4" s="19"/>
      <c r="J4" s="19"/>
    </row>
    <row r="5" customFormat="false" ht="24" hidden="false" customHeight="true" outlineLevel="0" collapsed="false">
      <c r="A5" s="7"/>
      <c r="B5" s="20" t="s">
        <v>7</v>
      </c>
      <c r="D5" s="21" t="s">
        <v>8</v>
      </c>
      <c r="E5" s="21"/>
      <c r="F5" s="21"/>
      <c r="G5" s="21"/>
      <c r="H5" s="22" t="s">
        <v>9</v>
      </c>
      <c r="I5" s="23"/>
      <c r="J5" s="24"/>
    </row>
    <row r="6" customFormat="false" ht="15" hidden="false" customHeight="true" outlineLevel="0" collapsed="false">
      <c r="A6" s="7"/>
      <c r="B6" s="25"/>
      <c r="C6" s="26"/>
      <c r="D6" s="27"/>
      <c r="E6" s="27"/>
      <c r="F6" s="27"/>
      <c r="G6" s="27"/>
      <c r="H6" s="22" t="s">
        <v>10</v>
      </c>
      <c r="I6" s="23"/>
      <c r="J6" s="24"/>
    </row>
    <row r="7" customFormat="false" ht="15" hidden="false" customHeight="true" outlineLevel="0" collapsed="false">
      <c r="A7" s="7"/>
      <c r="B7" s="28"/>
      <c r="C7" s="29"/>
      <c r="D7" s="30"/>
      <c r="E7" s="31"/>
      <c r="F7" s="31"/>
      <c r="G7" s="31"/>
      <c r="H7" s="32"/>
      <c r="I7" s="33"/>
      <c r="J7" s="34"/>
    </row>
    <row r="8" customFormat="false" ht="24" hidden="false" customHeight="true" outlineLevel="0" collapsed="false">
      <c r="A8" s="7"/>
      <c r="B8" s="20" t="s">
        <v>11</v>
      </c>
      <c r="D8" s="35"/>
      <c r="H8" s="22" t="s">
        <v>9</v>
      </c>
      <c r="I8" s="35"/>
      <c r="J8" s="24"/>
    </row>
    <row r="9" customFormat="false" ht="15" hidden="false" customHeight="true" outlineLevel="0" collapsed="false">
      <c r="A9" s="7"/>
      <c r="B9" s="7"/>
      <c r="D9" s="36"/>
      <c r="H9" s="22" t="s">
        <v>10</v>
      </c>
      <c r="I9" s="35"/>
      <c r="J9" s="24"/>
    </row>
    <row r="10" customFormat="false" ht="15" hidden="false" customHeight="true" outlineLevel="0" collapsed="false">
      <c r="A10" s="7"/>
      <c r="B10" s="37"/>
      <c r="C10" s="29"/>
      <c r="D10" s="38"/>
      <c r="E10" s="39"/>
      <c r="F10" s="32"/>
      <c r="G10" s="40"/>
      <c r="H10" s="40"/>
      <c r="I10" s="41"/>
      <c r="J10" s="34"/>
    </row>
    <row r="11" customFormat="false" ht="24" hidden="false" customHeight="true" outlineLevel="0" collapsed="false">
      <c r="A11" s="7"/>
      <c r="B11" s="20" t="s">
        <v>12</v>
      </c>
      <c r="D11" s="42"/>
      <c r="E11" s="42"/>
      <c r="F11" s="42"/>
      <c r="G11" s="42"/>
      <c r="H11" s="22" t="s">
        <v>9</v>
      </c>
      <c r="I11" s="43"/>
      <c r="J11" s="24"/>
    </row>
    <row r="12" customFormat="false" ht="15" hidden="false" customHeight="true" outlineLevel="0" collapsed="false">
      <c r="A12" s="7"/>
      <c r="B12" s="25"/>
      <c r="C12" s="26"/>
      <c r="D12" s="44"/>
      <c r="E12" s="44"/>
      <c r="F12" s="44"/>
      <c r="G12" s="44"/>
      <c r="H12" s="22" t="s">
        <v>10</v>
      </c>
      <c r="I12" s="43"/>
      <c r="J12" s="24"/>
    </row>
    <row r="13" customFormat="false" ht="15" hidden="false" customHeight="true" outlineLevel="0" collapsed="false">
      <c r="A13" s="7"/>
      <c r="B13" s="28"/>
      <c r="C13" s="29"/>
      <c r="D13" s="45"/>
      <c r="E13" s="46"/>
      <c r="F13" s="46"/>
      <c r="G13" s="46"/>
      <c r="H13" s="47"/>
      <c r="I13" s="33"/>
      <c r="J13" s="34"/>
    </row>
    <row r="14" customFormat="false" ht="24" hidden="false" customHeight="true" outlineLevel="0" collapsed="false">
      <c r="A14" s="7"/>
      <c r="B14" s="48" t="s">
        <v>13</v>
      </c>
      <c r="C14" s="49"/>
      <c r="D14" s="50"/>
      <c r="E14" s="51"/>
      <c r="F14" s="52"/>
      <c r="G14" s="52"/>
      <c r="H14" s="53"/>
      <c r="I14" s="52"/>
      <c r="J14" s="54"/>
    </row>
    <row r="15" customFormat="false" ht="32.25" hidden="false" customHeight="true" outlineLevel="0" collapsed="false">
      <c r="A15" s="7"/>
      <c r="B15" s="37" t="s">
        <v>14</v>
      </c>
      <c r="C15" s="55"/>
      <c r="D15" s="56"/>
      <c r="E15" s="57"/>
      <c r="F15" s="57"/>
      <c r="G15" s="58"/>
      <c r="H15" s="58"/>
      <c r="I15" s="59" t="s">
        <v>15</v>
      </c>
      <c r="J15" s="59"/>
    </row>
    <row r="16" customFormat="false" ht="22.5" hidden="false" customHeight="true" outlineLevel="0" collapsed="false">
      <c r="A16" s="60" t="s">
        <v>16</v>
      </c>
      <c r="B16" s="61" t="s">
        <v>16</v>
      </c>
      <c r="C16" s="62"/>
      <c r="D16" s="63"/>
      <c r="E16" s="64"/>
      <c r="F16" s="64"/>
      <c r="G16" s="64"/>
      <c r="H16" s="64"/>
      <c r="I16" s="65" t="n">
        <f aca="false">SUMIF(F53:F66,A16,I53:I66)+SUMIF(F53:F66,"PSU",I53:I66)</f>
        <v>0</v>
      </c>
      <c r="J16" s="65"/>
    </row>
    <row r="17" customFormat="false" ht="22.5" hidden="false" customHeight="true" outlineLevel="0" collapsed="false">
      <c r="A17" s="60" t="s">
        <v>17</v>
      </c>
      <c r="B17" s="61" t="s">
        <v>17</v>
      </c>
      <c r="C17" s="62"/>
      <c r="D17" s="63"/>
      <c r="E17" s="64"/>
      <c r="F17" s="64"/>
      <c r="G17" s="64"/>
      <c r="H17" s="64"/>
      <c r="I17" s="65" t="n">
        <f aca="false">SUMIF(F53:F66,A17,I53:I66)</f>
        <v>0</v>
      </c>
      <c r="J17" s="65"/>
    </row>
    <row r="18" customFormat="false" ht="22.5" hidden="false" customHeight="true" outlineLevel="0" collapsed="false">
      <c r="A18" s="60" t="s">
        <v>18</v>
      </c>
      <c r="B18" s="61" t="s">
        <v>18</v>
      </c>
      <c r="C18" s="62"/>
      <c r="D18" s="63"/>
      <c r="E18" s="64"/>
      <c r="F18" s="64"/>
      <c r="G18" s="64"/>
      <c r="H18" s="64"/>
      <c r="I18" s="65" t="n">
        <f aca="false">SUMIF(F53:F66,A18,I53:I66)</f>
        <v>0</v>
      </c>
      <c r="J18" s="65"/>
    </row>
    <row r="19" customFormat="false" ht="22.5" hidden="false" customHeight="true" outlineLevel="0" collapsed="false">
      <c r="A19" s="60" t="s">
        <v>19</v>
      </c>
      <c r="B19" s="61" t="s">
        <v>20</v>
      </c>
      <c r="C19" s="62"/>
      <c r="D19" s="63"/>
      <c r="E19" s="64"/>
      <c r="F19" s="64"/>
      <c r="G19" s="64"/>
      <c r="H19" s="64"/>
      <c r="I19" s="65" t="n">
        <f aca="false">SUMIF(F53:F66,A19,I53:I66)</f>
        <v>0</v>
      </c>
      <c r="J19" s="65"/>
    </row>
    <row r="20" customFormat="false" ht="22.5" hidden="false" customHeight="true" outlineLevel="0" collapsed="false">
      <c r="A20" s="60" t="s">
        <v>21</v>
      </c>
      <c r="B20" s="61" t="s">
        <v>22</v>
      </c>
      <c r="C20" s="62"/>
      <c r="D20" s="63"/>
      <c r="E20" s="64"/>
      <c r="F20" s="64"/>
      <c r="G20" s="64"/>
      <c r="H20" s="64"/>
      <c r="I20" s="65" t="n">
        <f aca="false">SUMIF(F53:F66,A20,I53:I66)</f>
        <v>0</v>
      </c>
      <c r="J20" s="65"/>
    </row>
    <row r="21" customFormat="false" ht="22.5" hidden="false" customHeight="true" outlineLevel="0" collapsed="false">
      <c r="A21" s="7"/>
      <c r="B21" s="66" t="s">
        <v>15</v>
      </c>
      <c r="C21" s="67"/>
      <c r="D21" s="68"/>
      <c r="E21" s="69"/>
      <c r="F21" s="69"/>
      <c r="G21" s="69"/>
      <c r="H21" s="69"/>
      <c r="I21" s="70" t="n">
        <f aca="false">SUM(I16:J20)</f>
        <v>0</v>
      </c>
      <c r="J21" s="70"/>
    </row>
    <row r="22" customFormat="false" ht="33" hidden="true" customHeight="true" outlineLevel="0" collapsed="false">
      <c r="A22" s="7"/>
      <c r="B22" s="71" t="s">
        <v>23</v>
      </c>
      <c r="C22" s="62"/>
      <c r="D22" s="63"/>
      <c r="E22" s="72"/>
      <c r="F22" s="73"/>
      <c r="G22" s="74"/>
      <c r="H22" s="74"/>
      <c r="I22" s="74"/>
      <c r="J22" s="75"/>
    </row>
    <row r="23" customFormat="false" ht="22.5" hidden="true" customHeight="true" outlineLevel="0" collapsed="false">
      <c r="A23" s="7"/>
      <c r="B23" s="61" t="s">
        <v>24</v>
      </c>
      <c r="C23" s="62"/>
      <c r="D23" s="63"/>
      <c r="E23" s="76" t="n">
        <v>15</v>
      </c>
      <c r="F23" s="73" t="s">
        <v>25</v>
      </c>
      <c r="G23" s="77" t="n">
        <f aca="false">ZakladDPHSniVypocet</f>
        <v>0</v>
      </c>
      <c r="H23" s="77"/>
      <c r="I23" s="77"/>
      <c r="J23" s="75" t="str">
        <f aca="false">Mena</f>
        <v>CZK</v>
      </c>
    </row>
    <row r="24" customFormat="false" ht="22.5" hidden="true" customHeight="true" outlineLevel="0" collapsed="false">
      <c r="A24" s="7"/>
      <c r="B24" s="61" t="s">
        <v>26</v>
      </c>
      <c r="C24" s="62"/>
      <c r="D24" s="63"/>
      <c r="E24" s="76" t="n">
        <f aca="false">SazbaDPH1</f>
        <v>15</v>
      </c>
      <c r="F24" s="73" t="s">
        <v>25</v>
      </c>
      <c r="G24" s="78" t="n">
        <v>0</v>
      </c>
      <c r="H24" s="78"/>
      <c r="I24" s="78"/>
      <c r="J24" s="75" t="str">
        <f aca="false">Mena</f>
        <v>CZK</v>
      </c>
    </row>
    <row r="25" customFormat="false" ht="22.5" hidden="true" customHeight="true" outlineLevel="0" collapsed="false">
      <c r="A25" s="7"/>
      <c r="B25" s="61" t="s">
        <v>27</v>
      </c>
      <c r="C25" s="62"/>
      <c r="D25" s="63"/>
      <c r="E25" s="76" t="n">
        <v>21</v>
      </c>
      <c r="F25" s="73" t="s">
        <v>25</v>
      </c>
      <c r="G25" s="77" t="n">
        <f aca="false">ZakladDPHZaklVypocet</f>
        <v>0</v>
      </c>
      <c r="H25" s="77"/>
      <c r="I25" s="77"/>
      <c r="J25" s="75" t="str">
        <f aca="false">Mena</f>
        <v>CZK</v>
      </c>
    </row>
    <row r="26" customFormat="false" ht="22.5" hidden="true" customHeight="true" outlineLevel="0" collapsed="false">
      <c r="A26" s="7"/>
      <c r="B26" s="79" t="s">
        <v>28</v>
      </c>
      <c r="C26" s="80"/>
      <c r="D26" s="56"/>
      <c r="E26" s="81" t="n">
        <f aca="false">SazbaDPH2</f>
        <v>21</v>
      </c>
      <c r="F26" s="82" t="s">
        <v>25</v>
      </c>
      <c r="G26" s="83" t="n">
        <v>268969.93</v>
      </c>
      <c r="H26" s="83"/>
      <c r="I26" s="83"/>
      <c r="J26" s="84" t="str">
        <f aca="false">Mena</f>
        <v>CZK</v>
      </c>
    </row>
    <row r="27" customFormat="false" ht="22.5" hidden="false" customHeight="true" outlineLevel="0" collapsed="false">
      <c r="A27" s="7" t="n">
        <f aca="false">ZakladDPHSni+ZakladDPHZakl</f>
        <v>0</v>
      </c>
      <c r="B27" s="20" t="s">
        <v>29</v>
      </c>
      <c r="C27" s="85"/>
      <c r="D27" s="86"/>
      <c r="E27" s="85"/>
      <c r="F27" s="87"/>
      <c r="G27" s="88" t="n">
        <f aca="false">CenaCelkemBezDPH-(ZakladDPHSni+ZakladDPHZakl)</f>
        <v>0</v>
      </c>
      <c r="H27" s="88"/>
      <c r="I27" s="88"/>
      <c r="J27" s="89" t="str">
        <f aca="false">Mena</f>
        <v>CZK</v>
      </c>
    </row>
    <row r="28" customFormat="false" ht="27.75" hidden="false" customHeight="true" outlineLevel="0" collapsed="false">
      <c r="A28" s="7" t="n">
        <f aca="false">(A27-INT(A27))*100</f>
        <v>0</v>
      </c>
      <c r="B28" s="90" t="s">
        <v>30</v>
      </c>
      <c r="C28" s="91"/>
      <c r="D28" s="91"/>
      <c r="E28" s="92"/>
      <c r="F28" s="93"/>
      <c r="G28" s="94" t="n">
        <f aca="false">A27</f>
        <v>0</v>
      </c>
      <c r="H28" s="94"/>
      <c r="I28" s="94"/>
      <c r="J28" s="95" t="str">
        <f aca="false">Mena</f>
        <v>CZK</v>
      </c>
    </row>
    <row r="29" customFormat="false" ht="27.75" hidden="true" customHeight="true" outlineLevel="0" collapsed="false">
      <c r="A29" s="7"/>
      <c r="B29" s="90" t="s">
        <v>31</v>
      </c>
      <c r="C29" s="96"/>
      <c r="D29" s="96"/>
      <c r="E29" s="96"/>
      <c r="F29" s="97"/>
      <c r="G29" s="94" t="n">
        <f aca="false">ZakladDPHSni+DPHSni+ZakladDPHZakl+DPHZakl+Zaokrouhleni</f>
        <v>268969.93</v>
      </c>
      <c r="H29" s="94"/>
      <c r="I29" s="94"/>
      <c r="J29" s="98" t="s">
        <v>32</v>
      </c>
    </row>
    <row r="30" customFormat="false" ht="12.75" hidden="false" customHeight="true" outlineLevel="0" collapsed="false">
      <c r="A30" s="7"/>
      <c r="B30" s="7"/>
      <c r="J30" s="99"/>
    </row>
    <row r="31" customFormat="false" ht="29.25" hidden="false" customHeight="true" outlineLevel="0" collapsed="false">
      <c r="A31" s="7"/>
      <c r="B31" s="7"/>
      <c r="J31" s="99"/>
    </row>
    <row r="32" customFormat="false" ht="18.75" hidden="false" customHeight="true" outlineLevel="0" collapsed="false">
      <c r="A32" s="7"/>
      <c r="B32" s="100"/>
      <c r="C32" s="101" t="s">
        <v>33</v>
      </c>
      <c r="D32" s="102"/>
      <c r="E32" s="102"/>
      <c r="F32" s="103" t="s">
        <v>34</v>
      </c>
      <c r="G32" s="104"/>
      <c r="H32" s="105"/>
      <c r="I32" s="104"/>
      <c r="J32" s="99"/>
    </row>
    <row r="33" customFormat="false" ht="47.25" hidden="false" customHeight="true" outlineLevel="0" collapsed="false">
      <c r="A33" s="7"/>
      <c r="B33" s="7"/>
      <c r="J33" s="99"/>
    </row>
    <row r="34" s="1" customFormat="true" ht="18.75" hidden="false" customHeight="true" outlineLevel="0" collapsed="false">
      <c r="A34" s="106"/>
      <c r="B34" s="106"/>
      <c r="C34" s="107"/>
      <c r="D34" s="108"/>
      <c r="E34" s="108"/>
      <c r="G34" s="109"/>
      <c r="H34" s="109"/>
      <c r="I34" s="109"/>
      <c r="J34" s="110"/>
    </row>
    <row r="35" customFormat="false" ht="12.75" hidden="false" customHeight="true" outlineLevel="0" collapsed="false">
      <c r="A35" s="7"/>
      <c r="B35" s="7"/>
      <c r="D35" s="111" t="s">
        <v>35</v>
      </c>
      <c r="E35" s="111"/>
      <c r="H35" s="112" t="s">
        <v>36</v>
      </c>
      <c r="J35" s="99"/>
    </row>
    <row r="36" customFormat="false" ht="13.5" hidden="false" customHeight="true" outlineLevel="0" collapsed="false">
      <c r="A36" s="113"/>
      <c r="B36" s="113"/>
      <c r="C36" s="114"/>
      <c r="D36" s="114"/>
      <c r="E36" s="114"/>
      <c r="F36" s="115"/>
      <c r="G36" s="115"/>
      <c r="H36" s="115"/>
      <c r="I36" s="115"/>
      <c r="J36" s="116"/>
    </row>
    <row r="37" customFormat="false" ht="27" hidden="false" customHeight="true" outlineLevel="0" collapsed="false">
      <c r="B37" s="117" t="s">
        <v>37</v>
      </c>
      <c r="C37" s="118"/>
      <c r="D37" s="118"/>
      <c r="E37" s="118"/>
      <c r="F37" s="119"/>
      <c r="G37" s="119"/>
      <c r="H37" s="119"/>
      <c r="I37" s="119"/>
      <c r="J37" s="120"/>
    </row>
    <row r="38" customFormat="false" ht="25.5" hidden="false" customHeight="true" outlineLevel="0" collapsed="false">
      <c r="A38" s="121" t="s">
        <v>38</v>
      </c>
      <c r="B38" s="122" t="s">
        <v>39</v>
      </c>
      <c r="C38" s="123" t="s">
        <v>40</v>
      </c>
      <c r="D38" s="123"/>
      <c r="E38" s="123"/>
      <c r="F38" s="124" t="str">
        <f aca="false">B23</f>
        <v>Základ pro sníženou DPH</v>
      </c>
      <c r="G38" s="124" t="str">
        <f aca="false">B25</f>
        <v>Základ pro základní DPH</v>
      </c>
      <c r="H38" s="125" t="s">
        <v>41</v>
      </c>
      <c r="I38" s="126" t="s">
        <v>42</v>
      </c>
      <c r="J38" s="127" t="s">
        <v>25</v>
      </c>
    </row>
    <row r="39" customFormat="false" ht="25.5" hidden="true" customHeight="true" outlineLevel="0" collapsed="false">
      <c r="A39" s="121" t="n">
        <v>1</v>
      </c>
      <c r="B39" s="128" t="s">
        <v>43</v>
      </c>
      <c r="C39" s="129"/>
      <c r="D39" s="129"/>
      <c r="E39" s="129"/>
      <c r="F39" s="130" t="n">
        <f aca="false">'5 .0_VaON Pol'!AE30+'5 .1_Stav.část Pol'!AE50+'5 .2_Přípojení na VDV řad Pol'!AE76+'5 .3_Napojení jímek Pol'!AE87+'5 .4_Napojení na rozvod NN Pol'!AE11</f>
        <v>0</v>
      </c>
      <c r="G39" s="131" t="n">
        <f aca="false">'5 .0_VaON Pol'!AF30+'5 .1_Stav.část Pol'!AF50+'5 .2_Přípojení na VDV řad Pol'!AF76+'5 .3_Napojení jímek Pol'!AF87+'5 .4_Napojení na rozvod NN Pol'!AF11</f>
        <v>0</v>
      </c>
      <c r="H39" s="132"/>
      <c r="I39" s="133" t="n">
        <f aca="false">F39+G39+H39</f>
        <v>0</v>
      </c>
      <c r="J39" s="134" t="str">
        <f aca="false">IF(CenaCelkemVypocet=0,"",I39/CenaCelkemVypocet*100)</f>
        <v/>
      </c>
    </row>
    <row r="40" customFormat="false" ht="25.5" hidden="false" customHeight="true" outlineLevel="0" collapsed="false">
      <c r="A40" s="121" t="n">
        <v>2</v>
      </c>
      <c r="B40" s="135" t="s">
        <v>44</v>
      </c>
      <c r="C40" s="136" t="s">
        <v>6</v>
      </c>
      <c r="D40" s="136"/>
      <c r="E40" s="136"/>
      <c r="F40" s="137" t="n">
        <f aca="false">'5 .0_VaON Pol'!AE30+'5 .1_Stav.část Pol'!AE50+'5 .2_Přípojení na VDV řad Pol'!AE76+'5 .3_Napojení jímek Pol'!AE87+'5 .4_Napojení na rozvod NN Pol'!AE11</f>
        <v>0</v>
      </c>
      <c r="G40" s="138" t="n">
        <f aca="false">'5 .0_VaON Pol'!AF30+'5 .1_Stav.část Pol'!AF50+'5 .2_Přípojení na VDV řad Pol'!AF76+'5 .3_Napojení jímek Pol'!AF87+'5 .4_Napojení na rozvod NN Pol'!AF11</f>
        <v>0</v>
      </c>
      <c r="H40" s="138"/>
      <c r="I40" s="139" t="n">
        <f aca="false">F40+G40+H40</f>
        <v>0</v>
      </c>
      <c r="J40" s="140" t="str">
        <f aca="false">IF(CenaCelkemVypocet=0,"",I40/CenaCelkemVypocet*100)</f>
        <v/>
      </c>
    </row>
    <row r="41" customFormat="false" ht="25.5" hidden="false" customHeight="true" outlineLevel="0" collapsed="false">
      <c r="A41" s="121" t="n">
        <v>3</v>
      </c>
      <c r="B41" s="141" t="s">
        <v>45</v>
      </c>
      <c r="C41" s="142" t="s">
        <v>46</v>
      </c>
      <c r="D41" s="142"/>
      <c r="E41" s="142"/>
      <c r="F41" s="143" t="n">
        <f aca="false">'5 .0_VaON Pol'!AE30</f>
        <v>0</v>
      </c>
      <c r="G41" s="132" t="n">
        <f aca="false">'5 .0_VaON Pol'!AF30</f>
        <v>0</v>
      </c>
      <c r="H41" s="132"/>
      <c r="I41" s="133" t="n">
        <f aca="false">F41+G41+H41</f>
        <v>0</v>
      </c>
      <c r="J41" s="134" t="str">
        <f aca="false">IF(CenaCelkemVypocet=0,"",I41/CenaCelkemVypocet*100)</f>
        <v/>
      </c>
    </row>
    <row r="42" customFormat="false" ht="25.5" hidden="false" customHeight="true" outlineLevel="0" collapsed="false">
      <c r="A42" s="121" t="n">
        <v>3</v>
      </c>
      <c r="B42" s="141" t="s">
        <v>47</v>
      </c>
      <c r="C42" s="142" t="s">
        <v>48</v>
      </c>
      <c r="D42" s="142"/>
      <c r="E42" s="142"/>
      <c r="F42" s="143" t="n">
        <f aca="false">'5 .1_Stav.část Pol'!AE50</f>
        <v>0</v>
      </c>
      <c r="G42" s="132" t="n">
        <f aca="false">'5 .1_Stav.část Pol'!AF50</f>
        <v>0</v>
      </c>
      <c r="H42" s="132"/>
      <c r="I42" s="133" t="n">
        <f aca="false">F42+G42+H42</f>
        <v>0</v>
      </c>
      <c r="J42" s="134" t="str">
        <f aca="false">IF(CenaCelkemVypocet=0,"",I42/CenaCelkemVypocet*100)</f>
        <v/>
      </c>
    </row>
    <row r="43" customFormat="false" ht="25.5" hidden="false" customHeight="true" outlineLevel="0" collapsed="false">
      <c r="A43" s="121" t="n">
        <v>3</v>
      </c>
      <c r="B43" s="144" t="s">
        <v>49</v>
      </c>
      <c r="C43" s="142" t="s">
        <v>50</v>
      </c>
      <c r="D43" s="142"/>
      <c r="E43" s="142"/>
      <c r="F43" s="143" t="n">
        <f aca="false">'5 .2_Přípojení na VDV řad Pol'!AE76</f>
        <v>0</v>
      </c>
      <c r="G43" s="132" t="n">
        <f aca="false">'5 .2_Přípojení na VDV řad Pol'!AF76</f>
        <v>0</v>
      </c>
      <c r="H43" s="132"/>
      <c r="I43" s="133" t="n">
        <f aca="false">F43+G43+H43</f>
        <v>0</v>
      </c>
      <c r="J43" s="134" t="str">
        <f aca="false">IF(CenaCelkemVypocet=0,"",I43/CenaCelkemVypocet*100)</f>
        <v/>
      </c>
    </row>
    <row r="44" customFormat="false" ht="25.5" hidden="false" customHeight="true" outlineLevel="0" collapsed="false">
      <c r="A44" s="121" t="n">
        <v>3</v>
      </c>
      <c r="B44" s="144" t="s">
        <v>51</v>
      </c>
      <c r="C44" s="142" t="s">
        <v>52</v>
      </c>
      <c r="D44" s="142"/>
      <c r="E44" s="142"/>
      <c r="F44" s="143" t="n">
        <f aca="false">'5 .3_Napojení jímek Pol'!AE87</f>
        <v>0</v>
      </c>
      <c r="G44" s="132" t="n">
        <f aca="false">'5 .3_Napojení jímek Pol'!AF87</f>
        <v>0</v>
      </c>
      <c r="H44" s="132"/>
      <c r="I44" s="133" t="n">
        <f aca="false">F44+G44+H44</f>
        <v>0</v>
      </c>
      <c r="J44" s="134" t="str">
        <f aca="false">IF(CenaCelkemVypocet=0,"",I44/CenaCelkemVypocet*100)</f>
        <v/>
      </c>
    </row>
    <row r="45" customFormat="false" ht="25.5" hidden="false" customHeight="true" outlineLevel="0" collapsed="false">
      <c r="A45" s="121" t="n">
        <v>3</v>
      </c>
      <c r="B45" s="144" t="s">
        <v>53</v>
      </c>
      <c r="C45" s="142" t="s">
        <v>54</v>
      </c>
      <c r="D45" s="142"/>
      <c r="E45" s="142"/>
      <c r="F45" s="143" t="n">
        <f aca="false">'5 .4_Napojení na rozvod NN Pol'!AE11</f>
        <v>0</v>
      </c>
      <c r="G45" s="132" t="n">
        <f aca="false">'5 .4_Napojení na rozvod NN Pol'!AF11</f>
        <v>0</v>
      </c>
      <c r="H45" s="132"/>
      <c r="I45" s="133" t="n">
        <f aca="false">F45+G45+H45</f>
        <v>0</v>
      </c>
      <c r="J45" s="134" t="str">
        <f aca="false">IF(CenaCelkemVypocet=0,"",I45/CenaCelkemVypocet*100)</f>
        <v/>
      </c>
    </row>
    <row r="46" customFormat="false" ht="25.5" hidden="false" customHeight="true" outlineLevel="0" collapsed="false">
      <c r="A46" s="121"/>
      <c r="B46" s="145" t="s">
        <v>55</v>
      </c>
      <c r="C46" s="145"/>
      <c r="D46" s="145"/>
      <c r="E46" s="145"/>
      <c r="F46" s="146" t="n">
        <f aca="false">SUMIF(A39:A45,"=1",F39:F45)</f>
        <v>0</v>
      </c>
      <c r="G46" s="147" t="n">
        <f aca="false">SUMIF(A39:A45,"=1",G39:G45)</f>
        <v>0</v>
      </c>
      <c r="H46" s="147" t="n">
        <f aca="false">SUMIF(A39:A45,"=1",H39:H45)</f>
        <v>0</v>
      </c>
      <c r="I46" s="148" t="n">
        <f aca="false">SUMIF(A39:A45,"=1",I39:I45)</f>
        <v>0</v>
      </c>
      <c r="J46" s="149" t="n">
        <f aca="false">SUMIF(A39:A45,"=1",J39:J45)</f>
        <v>0</v>
      </c>
    </row>
    <row r="50" customFormat="false" ht="15" hidden="false" customHeight="false" outlineLevel="0" collapsed="false">
      <c r="B50" s="150" t="s">
        <v>56</v>
      </c>
    </row>
    <row r="52" customFormat="false" ht="25.5" hidden="false" customHeight="true" outlineLevel="0" collapsed="false">
      <c r="A52" s="151"/>
      <c r="B52" s="152" t="s">
        <v>39</v>
      </c>
      <c r="C52" s="152" t="s">
        <v>40</v>
      </c>
      <c r="D52" s="153"/>
      <c r="E52" s="153"/>
      <c r="F52" s="154" t="s">
        <v>57</v>
      </c>
      <c r="G52" s="154"/>
      <c r="H52" s="154"/>
      <c r="I52" s="154" t="s">
        <v>15</v>
      </c>
      <c r="J52" s="154" t="s">
        <v>25</v>
      </c>
    </row>
    <row r="53" customFormat="false" ht="36.75" hidden="false" customHeight="true" outlineLevel="0" collapsed="false">
      <c r="A53" s="155"/>
      <c r="B53" s="156" t="s">
        <v>58</v>
      </c>
      <c r="C53" s="157" t="s">
        <v>59</v>
      </c>
      <c r="D53" s="157"/>
      <c r="E53" s="157"/>
      <c r="F53" s="158" t="s">
        <v>16</v>
      </c>
      <c r="G53" s="159"/>
      <c r="H53" s="159"/>
      <c r="I53" s="159" t="n">
        <f aca="false">'5 .1_Stav.část Pol'!G8+'5 .2_Přípojení na VDV řad Pol'!G8+'5 .3_Napojení jímek Pol'!G8</f>
        <v>0</v>
      </c>
      <c r="J53" s="160" t="str">
        <f aca="false">IF(I67=0,"",I53/I67*100)</f>
        <v/>
      </c>
    </row>
    <row r="54" customFormat="false" ht="36.75" hidden="false" customHeight="true" outlineLevel="0" collapsed="false">
      <c r="A54" s="155"/>
      <c r="B54" s="156" t="s">
        <v>60</v>
      </c>
      <c r="C54" s="157" t="s">
        <v>61</v>
      </c>
      <c r="D54" s="157"/>
      <c r="E54" s="157"/>
      <c r="F54" s="158" t="s">
        <v>16</v>
      </c>
      <c r="G54" s="159"/>
      <c r="H54" s="159"/>
      <c r="I54" s="159" t="n">
        <f aca="false">'5 .1_Stav.část Pol'!G21</f>
        <v>0</v>
      </c>
      <c r="J54" s="160" t="str">
        <f aca="false">IF(I67=0,"",I54/I67*100)</f>
        <v/>
      </c>
    </row>
    <row r="55" customFormat="false" ht="36.75" hidden="true" customHeight="true" outlineLevel="0" collapsed="false">
      <c r="A55" s="155"/>
      <c r="B55" s="156" t="s">
        <v>62</v>
      </c>
      <c r="C55" s="157" t="s">
        <v>63</v>
      </c>
      <c r="D55" s="157"/>
      <c r="E55" s="157"/>
      <c r="F55" s="158" t="s">
        <v>16</v>
      </c>
      <c r="G55" s="159"/>
      <c r="H55" s="159"/>
      <c r="I55" s="159" t="n">
        <f aca="false">'5 .2_Přípojení na VDV řad Pol'!G38+'5 .3_Napojení jímek Pol'!G41</f>
        <v>0</v>
      </c>
      <c r="J55" s="160" t="str">
        <f aca="false">IF(I67=0,"",I55/I67*100)</f>
        <v/>
      </c>
    </row>
    <row r="56" customFormat="false" ht="36.75" hidden="false" customHeight="true" outlineLevel="0" collapsed="false">
      <c r="A56" s="155"/>
      <c r="B56" s="156" t="s">
        <v>44</v>
      </c>
      <c r="C56" s="157" t="s">
        <v>64</v>
      </c>
      <c r="D56" s="157"/>
      <c r="E56" s="157"/>
      <c r="F56" s="158" t="s">
        <v>16</v>
      </c>
      <c r="G56" s="159"/>
      <c r="H56" s="159"/>
      <c r="I56" s="159" t="n">
        <f aca="false">'5 .1_Stav.část Pol'!G24+'5 .3_Napojení jímek Pol'!G44</f>
        <v>0</v>
      </c>
      <c r="J56" s="160" t="str">
        <f aca="false">IF(I67=0,"",I56/I67*100)</f>
        <v/>
      </c>
    </row>
    <row r="57" customFormat="false" ht="36.75" hidden="false" customHeight="true" outlineLevel="0" collapsed="false">
      <c r="A57" s="155"/>
      <c r="B57" s="156" t="s">
        <v>65</v>
      </c>
      <c r="C57" s="157" t="s">
        <v>66</v>
      </c>
      <c r="D57" s="157"/>
      <c r="E57" s="157"/>
      <c r="F57" s="158" t="s">
        <v>16</v>
      </c>
      <c r="G57" s="159"/>
      <c r="H57" s="159"/>
      <c r="I57" s="159" t="n">
        <f aca="false">'5 .2_Přípojení na VDV řad Pol'!G41+'5 .3_Napojení jímek Pol'!G56</f>
        <v>0</v>
      </c>
      <c r="J57" s="160" t="str">
        <f aca="false">IF(I67=0,"",I57/I67*100)</f>
        <v/>
      </c>
    </row>
    <row r="58" customFormat="false" ht="36.75" hidden="false" customHeight="true" outlineLevel="0" collapsed="false">
      <c r="A58" s="155"/>
      <c r="B58" s="156" t="s">
        <v>67</v>
      </c>
      <c r="C58" s="157" t="s">
        <v>68</v>
      </c>
      <c r="D58" s="157"/>
      <c r="E58" s="157"/>
      <c r="F58" s="158" t="s">
        <v>16</v>
      </c>
      <c r="G58" s="159"/>
      <c r="H58" s="159"/>
      <c r="I58" s="159" t="n">
        <f aca="false">'5 .1_Stav.část Pol'!G31</f>
        <v>0</v>
      </c>
      <c r="J58" s="160" t="str">
        <f aca="false">IF(I67=0,"",I58/I67*100)</f>
        <v/>
      </c>
    </row>
    <row r="59" customFormat="false" ht="36.75" hidden="true" customHeight="true" outlineLevel="0" collapsed="false">
      <c r="A59" s="155"/>
      <c r="B59" s="156" t="s">
        <v>69</v>
      </c>
      <c r="C59" s="157" t="s">
        <v>70</v>
      </c>
      <c r="D59" s="157"/>
      <c r="E59" s="157"/>
      <c r="F59" s="158" t="s">
        <v>16</v>
      </c>
      <c r="G59" s="159"/>
      <c r="H59" s="159"/>
      <c r="I59" s="159" t="n">
        <f aca="false">'5 .3_Napojení jímek Pol'!G74</f>
        <v>0</v>
      </c>
      <c r="J59" s="160" t="str">
        <f aca="false">IF(I67=0,"",I59/I67*100)</f>
        <v/>
      </c>
    </row>
    <row r="60" customFormat="false" ht="36.75" hidden="false" customHeight="true" outlineLevel="0" collapsed="false">
      <c r="A60" s="155"/>
      <c r="B60" s="156" t="s">
        <v>71</v>
      </c>
      <c r="C60" s="157" t="s">
        <v>72</v>
      </c>
      <c r="D60" s="157"/>
      <c r="E60" s="157"/>
      <c r="F60" s="158" t="s">
        <v>16</v>
      </c>
      <c r="G60" s="159"/>
      <c r="H60" s="159"/>
      <c r="I60" s="159" t="n">
        <f aca="false">'5 .1_Stav.část Pol'!G47+'5 .2_Přípojení na VDV řad Pol'!G63+'5 .3_Napojení jímek Pol'!G77</f>
        <v>0</v>
      </c>
      <c r="J60" s="160" t="str">
        <f aca="false">IF(I67=0,"",I60/I67*100)</f>
        <v/>
      </c>
    </row>
    <row r="61" customFormat="false" ht="36.75" hidden="true" customHeight="true" outlineLevel="0" collapsed="false">
      <c r="A61" s="155"/>
      <c r="B61" s="156" t="s">
        <v>73</v>
      </c>
      <c r="C61" s="157" t="s">
        <v>74</v>
      </c>
      <c r="D61" s="157"/>
      <c r="E61" s="157"/>
      <c r="F61" s="158" t="s">
        <v>17</v>
      </c>
      <c r="G61" s="159"/>
      <c r="H61" s="159"/>
      <c r="I61" s="159" t="n">
        <f aca="false">'5 .2_Přípojení na VDV řad Pol'!G65</f>
        <v>0</v>
      </c>
      <c r="J61" s="160" t="str">
        <f aca="false">IF(I67=0,"",I61/I67*100)</f>
        <v/>
      </c>
    </row>
    <row r="62" customFormat="false" ht="36.75" hidden="false" customHeight="true" outlineLevel="0" collapsed="false">
      <c r="A62" s="155"/>
      <c r="B62" s="156" t="s">
        <v>75</v>
      </c>
      <c r="C62" s="157" t="s">
        <v>76</v>
      </c>
      <c r="D62" s="157"/>
      <c r="E62" s="157"/>
      <c r="F62" s="158" t="s">
        <v>18</v>
      </c>
      <c r="G62" s="159"/>
      <c r="H62" s="159"/>
      <c r="I62" s="159" t="n">
        <f aca="false">'5 .4_Napojení na rozvod NN Pol'!G8</f>
        <v>0</v>
      </c>
      <c r="J62" s="160" t="str">
        <f aca="false">IF(I67=0,"",I62/I67*100)</f>
        <v/>
      </c>
    </row>
    <row r="63" customFormat="false" ht="36.75" hidden="true" customHeight="true" outlineLevel="0" collapsed="false">
      <c r="A63" s="155"/>
      <c r="B63" s="156" t="s">
        <v>77</v>
      </c>
      <c r="C63" s="157" t="s">
        <v>78</v>
      </c>
      <c r="D63" s="157"/>
      <c r="E63" s="157"/>
      <c r="F63" s="158" t="s">
        <v>18</v>
      </c>
      <c r="G63" s="159"/>
      <c r="H63" s="159"/>
      <c r="I63" s="159" t="n">
        <f aca="false">'5 .2_Přípojení na VDV řad Pol'!G71</f>
        <v>0</v>
      </c>
      <c r="J63" s="160" t="str">
        <f aca="false">IF(I67=0,"",I63/I67*100)</f>
        <v/>
      </c>
    </row>
    <row r="64" customFormat="false" ht="36.75" hidden="true" customHeight="true" outlineLevel="0" collapsed="false">
      <c r="A64" s="155"/>
      <c r="B64" s="156" t="s">
        <v>79</v>
      </c>
      <c r="C64" s="157" t="s">
        <v>80</v>
      </c>
      <c r="D64" s="157"/>
      <c r="E64" s="157"/>
      <c r="F64" s="158" t="s">
        <v>81</v>
      </c>
      <c r="G64" s="159"/>
      <c r="H64" s="159"/>
      <c r="I64" s="159" t="n">
        <f aca="false">'5 .3_Napojení jímek Pol'!G79</f>
        <v>0</v>
      </c>
      <c r="J64" s="160" t="str">
        <f aca="false">IF(I67=0,"",I64/I67*100)</f>
        <v/>
      </c>
    </row>
    <row r="65" customFormat="false" ht="36.75" hidden="false" customHeight="true" outlineLevel="0" collapsed="false">
      <c r="A65" s="155"/>
      <c r="B65" s="156" t="s">
        <v>19</v>
      </c>
      <c r="C65" s="157" t="s">
        <v>20</v>
      </c>
      <c r="D65" s="157"/>
      <c r="E65" s="157"/>
      <c r="F65" s="158" t="s">
        <v>19</v>
      </c>
      <c r="G65" s="159"/>
      <c r="H65" s="159"/>
      <c r="I65" s="159" t="n">
        <f aca="false">'5 .0_VaON Pol'!G8</f>
        <v>0</v>
      </c>
      <c r="J65" s="160" t="str">
        <f aca="false">IF(I67=0,"",I65/I67*100)</f>
        <v/>
      </c>
    </row>
    <row r="66" customFormat="false" ht="36.75" hidden="false" customHeight="true" outlineLevel="0" collapsed="false">
      <c r="A66" s="155"/>
      <c r="B66" s="156" t="s">
        <v>21</v>
      </c>
      <c r="C66" s="157" t="s">
        <v>22</v>
      </c>
      <c r="D66" s="157"/>
      <c r="E66" s="157"/>
      <c r="F66" s="158" t="s">
        <v>21</v>
      </c>
      <c r="G66" s="159"/>
      <c r="H66" s="159"/>
      <c r="I66" s="159" t="n">
        <f aca="false">'5 .0_VaON Pol'!G15</f>
        <v>0</v>
      </c>
      <c r="J66" s="160" t="str">
        <f aca="false">IF(I67=0,"",I66/I67*100)</f>
        <v/>
      </c>
    </row>
    <row r="67" customFormat="false" ht="25.5" hidden="false" customHeight="true" outlineLevel="0" collapsed="false">
      <c r="A67" s="161"/>
      <c r="B67" s="162" t="s">
        <v>42</v>
      </c>
      <c r="C67" s="163"/>
      <c r="D67" s="164"/>
      <c r="E67" s="164"/>
      <c r="F67" s="165"/>
      <c r="G67" s="166"/>
      <c r="H67" s="166"/>
      <c r="I67" s="166" t="n">
        <f aca="false">SUM(I53:I66)</f>
        <v>0</v>
      </c>
      <c r="J67" s="167" t="n">
        <f aca="false">SUM(J53:J66)</f>
        <v>0</v>
      </c>
    </row>
    <row r="68" customFormat="false" ht="12.75" hidden="false" customHeight="false" outlineLevel="0" collapsed="false">
      <c r="F68" s="168"/>
      <c r="G68" s="168"/>
      <c r="H68" s="168"/>
      <c r="I68" s="168"/>
      <c r="J68" s="169"/>
    </row>
    <row r="69" customFormat="false" ht="12.75" hidden="false" customHeight="false" outlineLevel="0" collapsed="false">
      <c r="F69" s="168"/>
      <c r="G69" s="168"/>
      <c r="H69" s="168"/>
      <c r="I69" s="168"/>
      <c r="J69" s="169"/>
    </row>
    <row r="70" customFormat="false" ht="12.75" hidden="false" customHeight="false" outlineLevel="0" collapsed="false">
      <c r="F70" s="168"/>
      <c r="G70" s="168"/>
      <c r="H70" s="168"/>
      <c r="I70" s="168"/>
      <c r="J70" s="169"/>
    </row>
  </sheetData>
  <mergeCells count="63">
    <mergeCell ref="B1:J1"/>
    <mergeCell ref="E2:J2"/>
    <mergeCell ref="E3:J3"/>
    <mergeCell ref="E4:J4"/>
    <mergeCell ref="D5:G5"/>
    <mergeCell ref="D6:G6"/>
    <mergeCell ref="E7:G7"/>
    <mergeCell ref="D11:G11"/>
    <mergeCell ref="D12:G12"/>
    <mergeCell ref="E13:G13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E18:F18"/>
    <mergeCell ref="G18:H18"/>
    <mergeCell ref="I18:J18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G23:I23"/>
    <mergeCell ref="G24:I24"/>
    <mergeCell ref="G25:I25"/>
    <mergeCell ref="G26:I26"/>
    <mergeCell ref="G27:I27"/>
    <mergeCell ref="G28:I28"/>
    <mergeCell ref="G29:I29"/>
    <mergeCell ref="D34:E34"/>
    <mergeCell ref="G34:I34"/>
    <mergeCell ref="D35:E35"/>
    <mergeCell ref="C39:E39"/>
    <mergeCell ref="C40:E40"/>
    <mergeCell ref="C41:E41"/>
    <mergeCell ref="C42:E42"/>
    <mergeCell ref="C43:E43"/>
    <mergeCell ref="C44:E44"/>
    <mergeCell ref="C45:E45"/>
    <mergeCell ref="B46:E46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</mergeCells>
  <printOptions headings="false" gridLines="false" gridLinesSet="true" horizontalCentered="false" verticalCentered="false"/>
  <pageMargins left="0.39375" right="0.196527777777778" top="0.590277777777778" bottom="0.39375" header="0.511811023622047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&amp;L&amp;8Zpracováno programem BUILDpower S,  © RTS, a.s.&amp;C&amp;8Stránka &amp;P z &amp;N&amp;R&amp;8HP4-7-51686</oddFooter>
  </headerFooter>
  <rowBreaks count="1" manualBreakCount="1">
    <brk id="36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9966"/>
    <pageSetUpPr fitToPage="false"/>
  </sheetPr>
  <dimension ref="A1:G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I8" activeCellId="0" sqref="I8"/>
    </sheetView>
  </sheetViews>
  <sheetFormatPr defaultColWidth="9.12890625" defaultRowHeight="12.75" customHeight="true" zeroHeight="false" outlineLevelRow="0" outlineLevelCol="0"/>
  <cols>
    <col collapsed="false" customWidth="true" hidden="false" outlineLevel="0" max="1" min="1" style="170" width="4.25"/>
    <col collapsed="false" customWidth="true" hidden="false" outlineLevel="0" max="2" min="2" style="170" width="14.38"/>
    <col collapsed="false" customWidth="true" hidden="false" outlineLevel="0" max="3" min="3" style="171" width="38.25"/>
    <col collapsed="false" customWidth="true" hidden="false" outlineLevel="0" max="4" min="4" style="170" width="4.62"/>
    <col collapsed="false" customWidth="true" hidden="false" outlineLevel="0" max="5" min="5" style="170" width="10.62"/>
    <col collapsed="false" customWidth="true" hidden="false" outlineLevel="0" max="6" min="6" style="170" width="9.87"/>
    <col collapsed="false" customWidth="true" hidden="false" outlineLevel="0" max="7" min="7" style="170" width="12.75"/>
    <col collapsed="false" customWidth="false" hidden="false" outlineLevel="0" max="1024" min="8" style="170" width="9.13"/>
  </cols>
  <sheetData>
    <row r="1" customFormat="false" ht="15" hidden="false" customHeight="false" outlineLevel="0" collapsed="false">
      <c r="A1" s="172" t="s">
        <v>82</v>
      </c>
      <c r="B1" s="172"/>
      <c r="C1" s="172"/>
      <c r="D1" s="172"/>
      <c r="E1" s="172"/>
      <c r="F1" s="172"/>
      <c r="G1" s="172"/>
    </row>
    <row r="2" customFormat="false" ht="24.75" hidden="false" customHeight="true" outlineLevel="0" collapsed="false">
      <c r="A2" s="173" t="s">
        <v>83</v>
      </c>
      <c r="B2" s="174"/>
      <c r="C2" s="175"/>
      <c r="D2" s="175"/>
      <c r="E2" s="175"/>
      <c r="F2" s="175"/>
      <c r="G2" s="175"/>
    </row>
    <row r="3" customFormat="false" ht="24.75" hidden="false" customHeight="true" outlineLevel="0" collapsed="false">
      <c r="A3" s="173" t="s">
        <v>84</v>
      </c>
      <c r="B3" s="174"/>
      <c r="C3" s="175"/>
      <c r="D3" s="175"/>
      <c r="E3" s="175"/>
      <c r="F3" s="175"/>
      <c r="G3" s="175"/>
    </row>
    <row r="4" customFormat="false" ht="24.75" hidden="false" customHeight="true" outlineLevel="0" collapsed="false">
      <c r="A4" s="173" t="s">
        <v>85</v>
      </c>
      <c r="B4" s="174"/>
      <c r="C4" s="175"/>
      <c r="D4" s="175"/>
      <c r="E4" s="175"/>
      <c r="F4" s="175"/>
      <c r="G4" s="175"/>
    </row>
    <row r="5" customFormat="false" ht="12.75" hidden="false" customHeight="false" outlineLevel="0" collapsed="false">
      <c r="B5" s="176"/>
      <c r="C5" s="177"/>
      <c r="D5" s="178"/>
    </row>
  </sheetData>
  <mergeCells count="4">
    <mergeCell ref="A1:G1"/>
    <mergeCell ref="C2:G2"/>
    <mergeCell ref="C3:G3"/>
    <mergeCell ref="C4:G4"/>
  </mergeCells>
  <printOptions headings="false" gridLines="false" gridLinesSet="true" horizontalCentered="false" verticalCentered="false"/>
  <pageMargins left="0.590277777777778" right="0.39375" top="0.590277777777778" bottom="0.984027777777778" header="0.511811023622047" footer="0.511805555555556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&amp;L&amp;9Zpracováno programem 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H10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C28" activeCellId="0" sqref="C28"/>
    </sheetView>
  </sheetViews>
  <sheetFormatPr defaultColWidth="8.75" defaultRowHeight="12.75" customHeight="true" zeroHeight="false" outlineLevelRow="3" outlineLevelCol="0"/>
  <cols>
    <col collapsed="false" customWidth="true" hidden="false" outlineLevel="0" max="1" min="1" style="3" width="3.38"/>
    <col collapsed="false" customWidth="true" hidden="false" outlineLevel="0" max="2" min="2" style="179" width="12.5"/>
    <col collapsed="false" customWidth="true" hidden="false" outlineLevel="0" max="3" min="3" style="179" width="38.25"/>
    <col collapsed="false" customWidth="true" hidden="false" outlineLevel="0" max="4" min="4" style="3" width="4.75"/>
    <col collapsed="false" customWidth="true" hidden="false" outlineLevel="0" max="5" min="5" style="3" width="10.51"/>
    <col collapsed="false" customWidth="true" hidden="false" outlineLevel="0" max="6" min="6" style="3" width="9.75"/>
    <col collapsed="false" customWidth="true" hidden="false" outlineLevel="0" max="7" min="7" style="3" width="12.62"/>
    <col collapsed="false" customWidth="true" hidden="true" outlineLevel="0" max="25" min="8" style="3" width="11.5"/>
    <col collapsed="false" customWidth="true" hidden="true" outlineLevel="0" max="29" min="29" style="3" width="11.5"/>
    <col collapsed="false" customWidth="true" hidden="true" outlineLevel="0" max="41" min="31" style="3" width="11.5"/>
    <col collapsed="false" customWidth="true" hidden="false" outlineLevel="0" max="53" min="53" style="3" width="73.62"/>
  </cols>
  <sheetData>
    <row r="1" customFormat="false" ht="15" hidden="false" customHeight="true" outlineLevel="0" collapsed="false">
      <c r="A1" s="180" t="s">
        <v>82</v>
      </c>
      <c r="B1" s="180"/>
      <c r="C1" s="180"/>
      <c r="D1" s="180"/>
      <c r="E1" s="180"/>
      <c r="F1" s="180"/>
      <c r="G1" s="180"/>
      <c r="AG1" s="3" t="s">
        <v>86</v>
      </c>
    </row>
    <row r="2" customFormat="false" ht="24.75" hidden="false" customHeight="true" outlineLevel="0" collapsed="false">
      <c r="A2" s="173" t="s">
        <v>83</v>
      </c>
      <c r="B2" s="181" t="s">
        <v>5</v>
      </c>
      <c r="C2" s="182" t="s">
        <v>6</v>
      </c>
      <c r="D2" s="182"/>
      <c r="E2" s="182"/>
      <c r="F2" s="182"/>
      <c r="G2" s="182"/>
      <c r="AG2" s="3" t="s">
        <v>87</v>
      </c>
    </row>
    <row r="3" customFormat="false" ht="24.75" hidden="false" customHeight="true" outlineLevel="0" collapsed="false">
      <c r="A3" s="173" t="s">
        <v>84</v>
      </c>
      <c r="B3" s="183" t="s">
        <v>44</v>
      </c>
      <c r="C3" s="184" t="s">
        <v>6</v>
      </c>
      <c r="D3" s="184"/>
      <c r="E3" s="184"/>
      <c r="F3" s="184"/>
      <c r="G3" s="184"/>
      <c r="AC3" s="185" t="s">
        <v>87</v>
      </c>
      <c r="AG3" s="3" t="s">
        <v>88</v>
      </c>
    </row>
    <row r="4" customFormat="false" ht="24.75" hidden="false" customHeight="true" outlineLevel="0" collapsed="false">
      <c r="A4" s="186" t="s">
        <v>85</v>
      </c>
      <c r="B4" s="187" t="s">
        <v>45</v>
      </c>
      <c r="C4" s="188" t="s">
        <v>46</v>
      </c>
      <c r="D4" s="188"/>
      <c r="E4" s="188"/>
      <c r="F4" s="188"/>
      <c r="G4" s="188"/>
      <c r="AG4" s="3" t="s">
        <v>89</v>
      </c>
    </row>
    <row r="5" customFormat="false" ht="12.75" hidden="false" customHeight="false" outlineLevel="0" collapsed="false">
      <c r="D5" s="112"/>
    </row>
    <row r="6" customFormat="false" ht="35.05" hidden="false" customHeight="false" outlineLevel="0" collapsed="false">
      <c r="A6" s="189" t="s">
        <v>90</v>
      </c>
      <c r="B6" s="190" t="s">
        <v>91</v>
      </c>
      <c r="C6" s="190" t="s">
        <v>92</v>
      </c>
      <c r="D6" s="191" t="s">
        <v>93</v>
      </c>
      <c r="E6" s="189" t="s">
        <v>94</v>
      </c>
      <c r="F6" s="192" t="s">
        <v>95</v>
      </c>
      <c r="G6" s="189" t="s">
        <v>15</v>
      </c>
      <c r="H6" s="193" t="s">
        <v>96</v>
      </c>
      <c r="I6" s="193" t="s">
        <v>97</v>
      </c>
      <c r="J6" s="193" t="s">
        <v>98</v>
      </c>
      <c r="K6" s="193" t="s">
        <v>99</v>
      </c>
      <c r="L6" s="193" t="s">
        <v>100</v>
      </c>
      <c r="M6" s="193" t="s">
        <v>101</v>
      </c>
      <c r="N6" s="193" t="s">
        <v>102</v>
      </c>
      <c r="O6" s="193" t="s">
        <v>103</v>
      </c>
      <c r="P6" s="193" t="s">
        <v>104</v>
      </c>
      <c r="Q6" s="193" t="s">
        <v>105</v>
      </c>
      <c r="R6" s="193" t="s">
        <v>106</v>
      </c>
      <c r="S6" s="193" t="s">
        <v>107</v>
      </c>
      <c r="T6" s="193" t="s">
        <v>108</v>
      </c>
      <c r="U6" s="193" t="s">
        <v>109</v>
      </c>
      <c r="V6" s="193" t="s">
        <v>110</v>
      </c>
      <c r="W6" s="193" t="s">
        <v>111</v>
      </c>
      <c r="X6" s="193" t="s">
        <v>112</v>
      </c>
      <c r="Y6" s="193" t="s">
        <v>113</v>
      </c>
    </row>
    <row r="7" customFormat="false" ht="12.75" hidden="true" customHeight="false" outlineLevel="0" collapsed="false">
      <c r="A7" s="170"/>
      <c r="B7" s="176"/>
      <c r="C7" s="176"/>
      <c r="D7" s="178"/>
      <c r="E7" s="194"/>
      <c r="F7" s="195"/>
      <c r="G7" s="195"/>
      <c r="H7" s="195"/>
      <c r="I7" s="195"/>
      <c r="J7" s="195"/>
      <c r="K7" s="195"/>
      <c r="L7" s="195"/>
      <c r="M7" s="195"/>
      <c r="N7" s="194"/>
      <c r="O7" s="194"/>
      <c r="P7" s="194"/>
      <c r="Q7" s="194"/>
      <c r="R7" s="195"/>
      <c r="S7" s="195"/>
      <c r="T7" s="195"/>
      <c r="U7" s="195"/>
      <c r="V7" s="195"/>
      <c r="W7" s="195"/>
      <c r="X7" s="195"/>
      <c r="Y7" s="195"/>
    </row>
    <row r="8" customFormat="false" ht="12.75" hidden="false" customHeight="false" outlineLevel="0" collapsed="false">
      <c r="A8" s="196" t="s">
        <v>114</v>
      </c>
      <c r="B8" s="197" t="s">
        <v>19</v>
      </c>
      <c r="C8" s="198" t="s">
        <v>20</v>
      </c>
      <c r="D8" s="199"/>
      <c r="E8" s="200"/>
      <c r="F8" s="201"/>
      <c r="G8" s="202" t="n">
        <f aca="false">SUMIF(AG9:AG14,"&lt;&gt;NOR",G9:G14)</f>
        <v>0</v>
      </c>
      <c r="H8" s="203"/>
      <c r="I8" s="203" t="n">
        <f aca="false">SUM(I9:I14)</f>
        <v>0</v>
      </c>
      <c r="J8" s="203"/>
      <c r="K8" s="203" t="n">
        <f aca="false">SUM(K9:K14)</f>
        <v>44000</v>
      </c>
      <c r="L8" s="203"/>
      <c r="M8" s="203" t="n">
        <f aca="false">SUM(M9:M14)</f>
        <v>0</v>
      </c>
      <c r="N8" s="204"/>
      <c r="O8" s="204" t="n">
        <f aca="false">SUM(O9:O14)</f>
        <v>0</v>
      </c>
      <c r="P8" s="204"/>
      <c r="Q8" s="204" t="n">
        <f aca="false">SUM(Q9:Q14)</f>
        <v>0</v>
      </c>
      <c r="R8" s="203"/>
      <c r="S8" s="203"/>
      <c r="T8" s="203"/>
      <c r="U8" s="203"/>
      <c r="V8" s="203" t="n">
        <f aca="false">SUM(V9:V14)</f>
        <v>0</v>
      </c>
      <c r="W8" s="203"/>
      <c r="X8" s="203"/>
      <c r="Y8" s="203"/>
      <c r="AG8" s="3" t="s">
        <v>115</v>
      </c>
    </row>
    <row r="9" customFormat="false" ht="12.75" hidden="false" customHeight="false" outlineLevel="1" collapsed="false">
      <c r="A9" s="205" t="n">
        <v>1</v>
      </c>
      <c r="B9" s="206" t="s">
        <v>116</v>
      </c>
      <c r="C9" s="207" t="s">
        <v>117</v>
      </c>
      <c r="D9" s="208" t="s">
        <v>118</v>
      </c>
      <c r="E9" s="209" t="n">
        <v>1</v>
      </c>
      <c r="F9" s="210"/>
      <c r="G9" s="211" t="n">
        <f aca="false">ROUND(E9*F9,2)</f>
        <v>0</v>
      </c>
      <c r="H9" s="212" t="n">
        <v>0</v>
      </c>
      <c r="I9" s="213" t="n">
        <f aca="false">ROUND(E9*H9,2)</f>
        <v>0</v>
      </c>
      <c r="J9" s="212" t="n">
        <v>20000</v>
      </c>
      <c r="K9" s="213" t="n">
        <f aca="false">ROUND(E9*J9,2)</f>
        <v>20000</v>
      </c>
      <c r="L9" s="213" t="n">
        <v>21</v>
      </c>
      <c r="M9" s="213" t="n">
        <f aca="false">G9*(1+L9/100)</f>
        <v>0</v>
      </c>
      <c r="N9" s="214" t="n">
        <v>0</v>
      </c>
      <c r="O9" s="214" t="n">
        <f aca="false">ROUND(E9*N9,2)</f>
        <v>0</v>
      </c>
      <c r="P9" s="214" t="n">
        <v>0</v>
      </c>
      <c r="Q9" s="214" t="n">
        <f aca="false">ROUND(E9*P9,2)</f>
        <v>0</v>
      </c>
      <c r="R9" s="213"/>
      <c r="S9" s="213" t="s">
        <v>119</v>
      </c>
      <c r="T9" s="213" t="s">
        <v>120</v>
      </c>
      <c r="U9" s="213" t="n">
        <v>0</v>
      </c>
      <c r="V9" s="213" t="n">
        <f aca="false">ROUND(E9*U9,2)</f>
        <v>0</v>
      </c>
      <c r="W9" s="213"/>
      <c r="X9" s="213" t="s">
        <v>121</v>
      </c>
      <c r="Y9" s="213" t="s">
        <v>122</v>
      </c>
      <c r="Z9" s="215"/>
      <c r="AA9" s="215"/>
      <c r="AB9" s="215"/>
      <c r="AC9" s="215"/>
      <c r="AD9" s="215"/>
      <c r="AE9" s="215"/>
      <c r="AF9" s="215"/>
      <c r="AG9" s="215" t="s">
        <v>123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customFormat="false" ht="21" hidden="false" customHeight="true" outlineLevel="2" collapsed="false">
      <c r="A10" s="216"/>
      <c r="B10" s="217"/>
      <c r="C10" s="218" t="s">
        <v>124</v>
      </c>
      <c r="D10" s="218"/>
      <c r="E10" s="218"/>
      <c r="F10" s="218"/>
      <c r="G10" s="218"/>
      <c r="H10" s="213"/>
      <c r="I10" s="213"/>
      <c r="J10" s="213"/>
      <c r="K10" s="213"/>
      <c r="L10" s="213"/>
      <c r="M10" s="213"/>
      <c r="N10" s="214"/>
      <c r="O10" s="214"/>
      <c r="P10" s="214"/>
      <c r="Q10" s="214"/>
      <c r="R10" s="213"/>
      <c r="S10" s="213"/>
      <c r="T10" s="213"/>
      <c r="U10" s="213"/>
      <c r="V10" s="213"/>
      <c r="W10" s="213"/>
      <c r="X10" s="213"/>
      <c r="Y10" s="213"/>
      <c r="Z10" s="215"/>
      <c r="AA10" s="215"/>
      <c r="AB10" s="215"/>
      <c r="AC10" s="215"/>
      <c r="AD10" s="215"/>
      <c r="AE10" s="215"/>
      <c r="AF10" s="215"/>
      <c r="AG10" s="215" t="s">
        <v>125</v>
      </c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9" t="str">
        <f aca="false">C10</f>
        <v>Veškeré náklady spojené s vybudováním, provozem a odstraněním zařízení staveniště včetně zabezpečení prostoru výstavby a uvedení veškerých ploch dotčených výstavbou do původního nebo dohodnutého stavu.</v>
      </c>
      <c r="BB10" s="215"/>
      <c r="BC10" s="215"/>
      <c r="BD10" s="215"/>
      <c r="BE10" s="215"/>
      <c r="BF10" s="215"/>
      <c r="BG10" s="215"/>
      <c r="BH10" s="215"/>
    </row>
    <row r="11" customFormat="false" ht="12.75" hidden="false" customHeight="false" outlineLevel="1" collapsed="false">
      <c r="A11" s="205" t="n">
        <v>2</v>
      </c>
      <c r="B11" s="206" t="s">
        <v>126</v>
      </c>
      <c r="C11" s="207" t="s">
        <v>127</v>
      </c>
      <c r="D11" s="208" t="s">
        <v>118</v>
      </c>
      <c r="E11" s="209" t="n">
        <v>1</v>
      </c>
      <c r="F11" s="210"/>
      <c r="G11" s="211" t="n">
        <f aca="false">ROUND(E11*F11,2)</f>
        <v>0</v>
      </c>
      <c r="H11" s="212" t="n">
        <v>0</v>
      </c>
      <c r="I11" s="213" t="n">
        <f aca="false">ROUND(E11*H11,2)</f>
        <v>0</v>
      </c>
      <c r="J11" s="212" t="n">
        <v>9000</v>
      </c>
      <c r="K11" s="213" t="n">
        <f aca="false">ROUND(E11*J11,2)</f>
        <v>9000</v>
      </c>
      <c r="L11" s="213" t="n">
        <v>21</v>
      </c>
      <c r="M11" s="213" t="n">
        <f aca="false">G11*(1+L11/100)</f>
        <v>0</v>
      </c>
      <c r="N11" s="214" t="n">
        <v>0</v>
      </c>
      <c r="O11" s="214" t="n">
        <f aca="false">ROUND(E11*N11,2)</f>
        <v>0</v>
      </c>
      <c r="P11" s="214" t="n">
        <v>0</v>
      </c>
      <c r="Q11" s="214" t="n">
        <f aca="false">ROUND(E11*P11,2)</f>
        <v>0</v>
      </c>
      <c r="R11" s="213"/>
      <c r="S11" s="213" t="s">
        <v>119</v>
      </c>
      <c r="T11" s="213" t="s">
        <v>120</v>
      </c>
      <c r="U11" s="213" t="n">
        <v>0</v>
      </c>
      <c r="V11" s="213" t="n">
        <f aca="false">ROUND(E11*U11,2)</f>
        <v>0</v>
      </c>
      <c r="W11" s="213"/>
      <c r="X11" s="213" t="s">
        <v>121</v>
      </c>
      <c r="Y11" s="213" t="s">
        <v>122</v>
      </c>
      <c r="Z11" s="215"/>
      <c r="AA11" s="215"/>
      <c r="AB11" s="215"/>
      <c r="AC11" s="215"/>
      <c r="AD11" s="215"/>
      <c r="AE11" s="215"/>
      <c r="AF11" s="215"/>
      <c r="AG11" s="215" t="s">
        <v>123</v>
      </c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</row>
    <row r="12" customFormat="false" ht="31.5" hidden="false" customHeight="true" outlineLevel="2" collapsed="false">
      <c r="A12" s="216"/>
      <c r="B12" s="217"/>
      <c r="C12" s="218" t="s">
        <v>128</v>
      </c>
      <c r="D12" s="218"/>
      <c r="E12" s="218"/>
      <c r="F12" s="218"/>
      <c r="G12" s="218"/>
      <c r="H12" s="213"/>
      <c r="I12" s="213"/>
      <c r="J12" s="213"/>
      <c r="K12" s="213"/>
      <c r="L12" s="213"/>
      <c r="M12" s="213"/>
      <c r="N12" s="214"/>
      <c r="O12" s="214"/>
      <c r="P12" s="214"/>
      <c r="Q12" s="214"/>
      <c r="R12" s="213"/>
      <c r="S12" s="213"/>
      <c r="T12" s="213"/>
      <c r="U12" s="213"/>
      <c r="V12" s="213"/>
      <c r="W12" s="213"/>
      <c r="X12" s="213"/>
      <c r="Y12" s="213"/>
      <c r="Z12" s="215"/>
      <c r="AA12" s="215"/>
      <c r="AB12" s="215"/>
      <c r="AC12" s="215"/>
      <c r="AD12" s="215"/>
      <c r="AE12" s="215"/>
      <c r="AF12" s="215"/>
      <c r="AG12" s="215" t="s">
        <v>125</v>
      </c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9" t="str">
        <f aca="false">C12</f>
        <v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v>
      </c>
      <c r="BB12" s="215"/>
      <c r="BC12" s="215"/>
      <c r="BD12" s="215"/>
      <c r="BE12" s="215"/>
      <c r="BF12" s="215"/>
      <c r="BG12" s="215"/>
      <c r="BH12" s="215"/>
    </row>
    <row r="13" customFormat="false" ht="12.75" hidden="false" customHeight="false" outlineLevel="1" collapsed="false">
      <c r="A13" s="205" t="n">
        <v>3</v>
      </c>
      <c r="B13" s="206" t="s">
        <v>129</v>
      </c>
      <c r="C13" s="207" t="s">
        <v>130</v>
      </c>
      <c r="D13" s="208" t="s">
        <v>118</v>
      </c>
      <c r="E13" s="209" t="n">
        <v>1</v>
      </c>
      <c r="F13" s="210"/>
      <c r="G13" s="211" t="n">
        <f aca="false">ROUND(E13*F13,2)</f>
        <v>0</v>
      </c>
      <c r="H13" s="212" t="n">
        <v>0</v>
      </c>
      <c r="I13" s="213" t="n">
        <f aca="false">ROUND(E13*H13,2)</f>
        <v>0</v>
      </c>
      <c r="J13" s="212" t="n">
        <v>15000</v>
      </c>
      <c r="K13" s="213" t="n">
        <f aca="false">ROUND(E13*J13,2)</f>
        <v>15000</v>
      </c>
      <c r="L13" s="213" t="n">
        <v>21</v>
      </c>
      <c r="M13" s="213" t="n">
        <f aca="false">G13*(1+L13/100)</f>
        <v>0</v>
      </c>
      <c r="N13" s="214" t="n">
        <v>0</v>
      </c>
      <c r="O13" s="214" t="n">
        <f aca="false">ROUND(E13*N13,2)</f>
        <v>0</v>
      </c>
      <c r="P13" s="214" t="n">
        <v>0</v>
      </c>
      <c r="Q13" s="214" t="n">
        <f aca="false">ROUND(E13*P13,2)</f>
        <v>0</v>
      </c>
      <c r="R13" s="213"/>
      <c r="S13" s="213" t="s">
        <v>119</v>
      </c>
      <c r="T13" s="213" t="s">
        <v>120</v>
      </c>
      <c r="U13" s="213" t="n">
        <v>0</v>
      </c>
      <c r="V13" s="213" t="n">
        <f aca="false">ROUND(E13*U13,2)</f>
        <v>0</v>
      </c>
      <c r="W13" s="213"/>
      <c r="X13" s="213" t="s">
        <v>121</v>
      </c>
      <c r="Y13" s="213" t="s">
        <v>122</v>
      </c>
      <c r="Z13" s="215"/>
      <c r="AA13" s="215"/>
      <c r="AB13" s="215"/>
      <c r="AC13" s="215"/>
      <c r="AD13" s="215"/>
      <c r="AE13" s="215"/>
      <c r="AF13" s="215"/>
      <c r="AG13" s="215" t="s">
        <v>123</v>
      </c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</row>
    <row r="14" customFormat="false" ht="12.75" hidden="false" customHeight="true" outlineLevel="2" collapsed="false">
      <c r="A14" s="216"/>
      <c r="B14" s="217"/>
      <c r="C14" s="218" t="s">
        <v>131</v>
      </c>
      <c r="D14" s="218"/>
      <c r="E14" s="218"/>
      <c r="F14" s="218"/>
      <c r="G14" s="218"/>
      <c r="H14" s="213"/>
      <c r="I14" s="213"/>
      <c r="J14" s="213"/>
      <c r="K14" s="213"/>
      <c r="L14" s="213"/>
      <c r="M14" s="213"/>
      <c r="N14" s="214"/>
      <c r="O14" s="214"/>
      <c r="P14" s="214"/>
      <c r="Q14" s="214"/>
      <c r="R14" s="213"/>
      <c r="S14" s="213"/>
      <c r="T14" s="213"/>
      <c r="U14" s="213"/>
      <c r="V14" s="213"/>
      <c r="W14" s="213"/>
      <c r="X14" s="213"/>
      <c r="Y14" s="213"/>
      <c r="Z14" s="215"/>
      <c r="AA14" s="215"/>
      <c r="AB14" s="215"/>
      <c r="AC14" s="215"/>
      <c r="AD14" s="215"/>
      <c r="AE14" s="215"/>
      <c r="AF14" s="215"/>
      <c r="AG14" s="215" t="s">
        <v>125</v>
      </c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</row>
    <row r="15" customFormat="false" ht="12.75" hidden="false" customHeight="false" outlineLevel="0" collapsed="false">
      <c r="A15" s="196" t="s">
        <v>114</v>
      </c>
      <c r="B15" s="197" t="s">
        <v>21</v>
      </c>
      <c r="C15" s="198" t="s">
        <v>22</v>
      </c>
      <c r="D15" s="199"/>
      <c r="E15" s="200"/>
      <c r="F15" s="201"/>
      <c r="G15" s="202" t="n">
        <f aca="false">SUMIF(AG16:AG28,"&lt;&gt;NOR",G16:G28)</f>
        <v>0</v>
      </c>
      <c r="H15" s="203"/>
      <c r="I15" s="203" t="n">
        <f aca="false">SUM(I16:I28)</f>
        <v>0</v>
      </c>
      <c r="J15" s="203"/>
      <c r="K15" s="203" t="n">
        <f aca="false">SUM(K16:K28)</f>
        <v>42500</v>
      </c>
      <c r="L15" s="203"/>
      <c r="M15" s="203" t="n">
        <f aca="false">SUM(M16:M28)</f>
        <v>0</v>
      </c>
      <c r="N15" s="204"/>
      <c r="O15" s="204" t="n">
        <f aca="false">SUM(O16:O28)</f>
        <v>0</v>
      </c>
      <c r="P15" s="204"/>
      <c r="Q15" s="204" t="n">
        <f aca="false">SUM(Q16:Q28)</f>
        <v>0</v>
      </c>
      <c r="R15" s="203"/>
      <c r="S15" s="203"/>
      <c r="T15" s="203"/>
      <c r="U15" s="203"/>
      <c r="V15" s="203" t="n">
        <f aca="false">SUM(V16:V28)</f>
        <v>0</v>
      </c>
      <c r="W15" s="203"/>
      <c r="X15" s="203"/>
      <c r="Y15" s="203"/>
      <c r="AG15" s="3" t="s">
        <v>115</v>
      </c>
    </row>
    <row r="16" customFormat="false" ht="12.75" hidden="false" customHeight="false" outlineLevel="1" collapsed="false">
      <c r="A16" s="205" t="n">
        <v>4</v>
      </c>
      <c r="B16" s="206" t="s">
        <v>132</v>
      </c>
      <c r="C16" s="207" t="s">
        <v>133</v>
      </c>
      <c r="D16" s="208" t="s">
        <v>118</v>
      </c>
      <c r="E16" s="209" t="n">
        <v>1</v>
      </c>
      <c r="F16" s="210"/>
      <c r="G16" s="211" t="n">
        <f aca="false">ROUND(E16*F16,2)</f>
        <v>0</v>
      </c>
      <c r="H16" s="212" t="n">
        <v>0</v>
      </c>
      <c r="I16" s="213" t="n">
        <f aca="false">ROUND(E16*H16,2)</f>
        <v>0</v>
      </c>
      <c r="J16" s="212" t="n">
        <v>10000</v>
      </c>
      <c r="K16" s="213" t="n">
        <f aca="false">ROUND(E16*J16,2)</f>
        <v>10000</v>
      </c>
      <c r="L16" s="213" t="n">
        <v>21</v>
      </c>
      <c r="M16" s="213" t="n">
        <f aca="false">G16*(1+L16/100)</f>
        <v>0</v>
      </c>
      <c r="N16" s="214" t="n">
        <v>0</v>
      </c>
      <c r="O16" s="214" t="n">
        <f aca="false">ROUND(E16*N16,2)</f>
        <v>0</v>
      </c>
      <c r="P16" s="214" t="n">
        <v>0</v>
      </c>
      <c r="Q16" s="214" t="n">
        <f aca="false">ROUND(E16*P16,2)</f>
        <v>0</v>
      </c>
      <c r="R16" s="213"/>
      <c r="S16" s="213" t="s">
        <v>119</v>
      </c>
      <c r="T16" s="213" t="s">
        <v>120</v>
      </c>
      <c r="U16" s="213" t="n">
        <v>0</v>
      </c>
      <c r="V16" s="213" t="n">
        <f aca="false">ROUND(E16*U16,2)</f>
        <v>0</v>
      </c>
      <c r="W16" s="213"/>
      <c r="X16" s="213" t="s">
        <v>121</v>
      </c>
      <c r="Y16" s="213" t="s">
        <v>122</v>
      </c>
      <c r="Z16" s="215"/>
      <c r="AA16" s="215"/>
      <c r="AB16" s="215"/>
      <c r="AC16" s="215"/>
      <c r="AD16" s="215"/>
      <c r="AE16" s="215"/>
      <c r="AF16" s="215"/>
      <c r="AG16" s="215" t="s">
        <v>123</v>
      </c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</row>
    <row r="17" customFormat="false" ht="12.75" hidden="false" customHeight="true" outlineLevel="2" collapsed="false">
      <c r="A17" s="216"/>
      <c r="B17" s="217"/>
      <c r="C17" s="218" t="s">
        <v>134</v>
      </c>
      <c r="D17" s="218"/>
      <c r="E17" s="218"/>
      <c r="F17" s="218"/>
      <c r="G17" s="218"/>
      <c r="H17" s="213"/>
      <c r="I17" s="213"/>
      <c r="J17" s="213"/>
      <c r="K17" s="213"/>
      <c r="L17" s="213"/>
      <c r="M17" s="213"/>
      <c r="N17" s="214"/>
      <c r="O17" s="214"/>
      <c r="P17" s="214"/>
      <c r="Q17" s="214"/>
      <c r="R17" s="213"/>
      <c r="S17" s="213"/>
      <c r="T17" s="213"/>
      <c r="U17" s="213"/>
      <c r="V17" s="213"/>
      <c r="W17" s="213"/>
      <c r="X17" s="213"/>
      <c r="Y17" s="213"/>
      <c r="Z17" s="215"/>
      <c r="AA17" s="215"/>
      <c r="AB17" s="215"/>
      <c r="AC17" s="215"/>
      <c r="AD17" s="215"/>
      <c r="AE17" s="215"/>
      <c r="AF17" s="215"/>
      <c r="AG17" s="215" t="s">
        <v>125</v>
      </c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customFormat="false" ht="21" hidden="false" customHeight="true" outlineLevel="3" collapsed="false">
      <c r="A18" s="216"/>
      <c r="B18" s="217"/>
      <c r="C18" s="220" t="s">
        <v>135</v>
      </c>
      <c r="D18" s="220"/>
      <c r="E18" s="220"/>
      <c r="F18" s="220"/>
      <c r="G18" s="220"/>
      <c r="H18" s="213"/>
      <c r="I18" s="213"/>
      <c r="J18" s="213"/>
      <c r="K18" s="213"/>
      <c r="L18" s="213"/>
      <c r="M18" s="213"/>
      <c r="N18" s="214"/>
      <c r="O18" s="214"/>
      <c r="P18" s="214"/>
      <c r="Q18" s="214"/>
      <c r="R18" s="213"/>
      <c r="S18" s="213"/>
      <c r="T18" s="213"/>
      <c r="U18" s="213"/>
      <c r="V18" s="213"/>
      <c r="W18" s="213"/>
      <c r="X18" s="213"/>
      <c r="Y18" s="213"/>
      <c r="Z18" s="215"/>
      <c r="AA18" s="215"/>
      <c r="AB18" s="215"/>
      <c r="AC18" s="215"/>
      <c r="AD18" s="215"/>
      <c r="AE18" s="215"/>
      <c r="AF18" s="215"/>
      <c r="AG18" s="215" t="s">
        <v>125</v>
      </c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9" t="str">
        <f aca="false">C18</f>
        <v>Vyhotovení protokolu o vytyčení stavby se seznamem souřadnic vytyčených bodů a jejich polohopisnými (S-JTSK) a výškopisnými (Bpv) hodnotami.</v>
      </c>
      <c r="BB18" s="215"/>
      <c r="BC18" s="215"/>
      <c r="BD18" s="215"/>
      <c r="BE18" s="215"/>
      <c r="BF18" s="215"/>
      <c r="BG18" s="215"/>
      <c r="BH18" s="215"/>
    </row>
    <row r="19" customFormat="false" ht="12.75" hidden="false" customHeight="false" outlineLevel="1" collapsed="false">
      <c r="A19" s="205" t="n">
        <v>5</v>
      </c>
      <c r="B19" s="206" t="s">
        <v>136</v>
      </c>
      <c r="C19" s="207" t="s">
        <v>137</v>
      </c>
      <c r="D19" s="208" t="s">
        <v>118</v>
      </c>
      <c r="E19" s="209" t="n">
        <v>1</v>
      </c>
      <c r="F19" s="210"/>
      <c r="G19" s="211" t="n">
        <f aca="false">ROUND(E19*F19,2)</f>
        <v>0</v>
      </c>
      <c r="H19" s="212" t="n">
        <v>0</v>
      </c>
      <c r="I19" s="213" t="n">
        <f aca="false">ROUND(E19*H19,2)</f>
        <v>0</v>
      </c>
      <c r="J19" s="212" t="n">
        <v>2000</v>
      </c>
      <c r="K19" s="213" t="n">
        <f aca="false">ROUND(E19*J19,2)</f>
        <v>2000</v>
      </c>
      <c r="L19" s="213" t="n">
        <v>21</v>
      </c>
      <c r="M19" s="213" t="n">
        <f aca="false">G19*(1+L19/100)</f>
        <v>0</v>
      </c>
      <c r="N19" s="214" t="n">
        <v>0</v>
      </c>
      <c r="O19" s="214" t="n">
        <f aca="false">ROUND(E19*N19,2)</f>
        <v>0</v>
      </c>
      <c r="P19" s="214" t="n">
        <v>0</v>
      </c>
      <c r="Q19" s="214" t="n">
        <f aca="false">ROUND(E19*P19,2)</f>
        <v>0</v>
      </c>
      <c r="R19" s="213"/>
      <c r="S19" s="213" t="s">
        <v>119</v>
      </c>
      <c r="T19" s="213" t="s">
        <v>120</v>
      </c>
      <c r="U19" s="213" t="n">
        <v>0</v>
      </c>
      <c r="V19" s="213" t="n">
        <f aca="false">ROUND(E19*U19,2)</f>
        <v>0</v>
      </c>
      <c r="W19" s="213"/>
      <c r="X19" s="213" t="s">
        <v>121</v>
      </c>
      <c r="Y19" s="213" t="s">
        <v>122</v>
      </c>
      <c r="Z19" s="215"/>
      <c r="AA19" s="215"/>
      <c r="AB19" s="215"/>
      <c r="AC19" s="215"/>
      <c r="AD19" s="215"/>
      <c r="AE19" s="215"/>
      <c r="AF19" s="215"/>
      <c r="AG19" s="215" t="s">
        <v>123</v>
      </c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</row>
    <row r="20" customFormat="false" ht="12.75" hidden="false" customHeight="true" outlineLevel="2" collapsed="false">
      <c r="A20" s="216"/>
      <c r="B20" s="217"/>
      <c r="C20" s="218" t="s">
        <v>138</v>
      </c>
      <c r="D20" s="218"/>
      <c r="E20" s="218"/>
      <c r="F20" s="218"/>
      <c r="G20" s="218"/>
      <c r="H20" s="213"/>
      <c r="I20" s="213"/>
      <c r="J20" s="213"/>
      <c r="K20" s="213"/>
      <c r="L20" s="213"/>
      <c r="M20" s="213"/>
      <c r="N20" s="214"/>
      <c r="O20" s="214"/>
      <c r="P20" s="214"/>
      <c r="Q20" s="214"/>
      <c r="R20" s="213"/>
      <c r="S20" s="213"/>
      <c r="T20" s="213"/>
      <c r="U20" s="213"/>
      <c r="V20" s="213"/>
      <c r="W20" s="213"/>
      <c r="X20" s="213"/>
      <c r="Y20" s="213"/>
      <c r="Z20" s="215"/>
      <c r="AA20" s="215"/>
      <c r="AB20" s="215"/>
      <c r="AC20" s="215"/>
      <c r="AD20" s="215"/>
      <c r="AE20" s="215"/>
      <c r="AF20" s="215"/>
      <c r="AG20" s="215" t="s">
        <v>125</v>
      </c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9" t="str">
        <f aca="false">C20</f>
        <v>Zaměření a vytýčení stávajících inženýrských sítí v místě stavby z hlediska jejich ochrany při provádění stavby.</v>
      </c>
      <c r="BB20" s="215"/>
      <c r="BC20" s="215"/>
      <c r="BD20" s="215"/>
      <c r="BE20" s="215"/>
      <c r="BF20" s="215"/>
      <c r="BG20" s="215"/>
      <c r="BH20" s="215"/>
    </row>
    <row r="21" customFormat="false" ht="12.75" hidden="false" customHeight="false" outlineLevel="1" collapsed="false">
      <c r="A21" s="205" t="n">
        <v>6</v>
      </c>
      <c r="B21" s="206" t="s">
        <v>139</v>
      </c>
      <c r="C21" s="207" t="s">
        <v>140</v>
      </c>
      <c r="D21" s="208" t="s">
        <v>118</v>
      </c>
      <c r="E21" s="209" t="n">
        <v>1</v>
      </c>
      <c r="F21" s="210"/>
      <c r="G21" s="211" t="n">
        <f aca="false">ROUND(E21*F21,2)</f>
        <v>0</v>
      </c>
      <c r="H21" s="212" t="n">
        <v>0</v>
      </c>
      <c r="I21" s="213" t="n">
        <f aca="false">ROUND(E21*H21,2)</f>
        <v>0</v>
      </c>
      <c r="J21" s="212" t="n">
        <v>2500</v>
      </c>
      <c r="K21" s="213" t="n">
        <f aca="false">ROUND(E21*J21,2)</f>
        <v>2500</v>
      </c>
      <c r="L21" s="213" t="n">
        <v>21</v>
      </c>
      <c r="M21" s="213" t="n">
        <f aca="false">G21*(1+L21/100)</f>
        <v>0</v>
      </c>
      <c r="N21" s="214" t="n">
        <v>0</v>
      </c>
      <c r="O21" s="214" t="n">
        <f aca="false">ROUND(E21*N21,2)</f>
        <v>0</v>
      </c>
      <c r="P21" s="214" t="n">
        <v>0</v>
      </c>
      <c r="Q21" s="214" t="n">
        <f aca="false">ROUND(E21*P21,2)</f>
        <v>0</v>
      </c>
      <c r="R21" s="213"/>
      <c r="S21" s="213" t="s">
        <v>119</v>
      </c>
      <c r="T21" s="213" t="s">
        <v>120</v>
      </c>
      <c r="U21" s="213" t="n">
        <v>0</v>
      </c>
      <c r="V21" s="213" t="n">
        <f aca="false">ROUND(E21*U21,2)</f>
        <v>0</v>
      </c>
      <c r="W21" s="213"/>
      <c r="X21" s="213" t="s">
        <v>121</v>
      </c>
      <c r="Y21" s="213" t="s">
        <v>122</v>
      </c>
      <c r="Z21" s="215"/>
      <c r="AA21" s="215"/>
      <c r="AB21" s="215"/>
      <c r="AC21" s="215"/>
      <c r="AD21" s="215"/>
      <c r="AE21" s="215"/>
      <c r="AF21" s="215"/>
      <c r="AG21" s="215" t="s">
        <v>123</v>
      </c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</row>
    <row r="22" customFormat="false" ht="31.5" hidden="false" customHeight="true" outlineLevel="2" collapsed="false">
      <c r="A22" s="216"/>
      <c r="B22" s="217"/>
      <c r="C22" s="218" t="s">
        <v>141</v>
      </c>
      <c r="D22" s="218"/>
      <c r="E22" s="218"/>
      <c r="F22" s="218"/>
      <c r="G22" s="218"/>
      <c r="H22" s="213"/>
      <c r="I22" s="213"/>
      <c r="J22" s="213"/>
      <c r="K22" s="213"/>
      <c r="L22" s="213"/>
      <c r="M22" s="213"/>
      <c r="N22" s="214"/>
      <c r="O22" s="214"/>
      <c r="P22" s="214"/>
      <c r="Q22" s="214"/>
      <c r="R22" s="213"/>
      <c r="S22" s="213"/>
      <c r="T22" s="213"/>
      <c r="U22" s="213"/>
      <c r="V22" s="213"/>
      <c r="W22" s="213"/>
      <c r="X22" s="213"/>
      <c r="Y22" s="213"/>
      <c r="Z22" s="215"/>
      <c r="AA22" s="215"/>
      <c r="AB22" s="215"/>
      <c r="AC22" s="215"/>
      <c r="AD22" s="215"/>
      <c r="AE22" s="215"/>
      <c r="AF22" s="215"/>
      <c r="AG22" s="215" t="s">
        <v>125</v>
      </c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9" t="str">
        <f aca="false">C22</f>
        <v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v>
      </c>
      <c r="BB22" s="215"/>
      <c r="BC22" s="215"/>
      <c r="BD22" s="215"/>
      <c r="BE22" s="215"/>
      <c r="BF22" s="215"/>
      <c r="BG22" s="215"/>
      <c r="BH22" s="215"/>
    </row>
    <row r="23" customFormat="false" ht="12.75" hidden="false" customHeight="false" outlineLevel="1" collapsed="false">
      <c r="A23" s="205" t="n">
        <v>7</v>
      </c>
      <c r="B23" s="206" t="s">
        <v>142</v>
      </c>
      <c r="C23" s="207" t="s">
        <v>143</v>
      </c>
      <c r="D23" s="208" t="s">
        <v>118</v>
      </c>
      <c r="E23" s="209" t="n">
        <v>1</v>
      </c>
      <c r="F23" s="210"/>
      <c r="G23" s="211" t="n">
        <f aca="false">ROUND(E23*F23,2)</f>
        <v>0</v>
      </c>
      <c r="H23" s="212" t="n">
        <v>0</v>
      </c>
      <c r="I23" s="213" t="n">
        <f aca="false">ROUND(E23*H23,2)</f>
        <v>0</v>
      </c>
      <c r="J23" s="212" t="n">
        <v>5000</v>
      </c>
      <c r="K23" s="213" t="n">
        <f aca="false">ROUND(E23*J23,2)</f>
        <v>5000</v>
      </c>
      <c r="L23" s="213" t="n">
        <v>21</v>
      </c>
      <c r="M23" s="213" t="n">
        <f aca="false">G23*(1+L23/100)</f>
        <v>0</v>
      </c>
      <c r="N23" s="214" t="n">
        <v>0</v>
      </c>
      <c r="O23" s="214" t="n">
        <f aca="false">ROUND(E23*N23,2)</f>
        <v>0</v>
      </c>
      <c r="P23" s="214" t="n">
        <v>0</v>
      </c>
      <c r="Q23" s="214" t="n">
        <f aca="false">ROUND(E23*P23,2)</f>
        <v>0</v>
      </c>
      <c r="R23" s="213"/>
      <c r="S23" s="213" t="s">
        <v>119</v>
      </c>
      <c r="T23" s="213" t="s">
        <v>120</v>
      </c>
      <c r="U23" s="213" t="n">
        <v>0</v>
      </c>
      <c r="V23" s="213" t="n">
        <f aca="false">ROUND(E23*U23,2)</f>
        <v>0</v>
      </c>
      <c r="W23" s="213"/>
      <c r="X23" s="213" t="s">
        <v>121</v>
      </c>
      <c r="Y23" s="213" t="s">
        <v>122</v>
      </c>
      <c r="Z23" s="215"/>
      <c r="AA23" s="215"/>
      <c r="AB23" s="215"/>
      <c r="AC23" s="215"/>
      <c r="AD23" s="215"/>
      <c r="AE23" s="215"/>
      <c r="AF23" s="215"/>
      <c r="AG23" s="215" t="s">
        <v>123</v>
      </c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</row>
    <row r="24" customFormat="false" ht="31.5" hidden="false" customHeight="true" outlineLevel="2" collapsed="false">
      <c r="A24" s="216"/>
      <c r="B24" s="217"/>
      <c r="C24" s="218" t="s">
        <v>144</v>
      </c>
      <c r="D24" s="218"/>
      <c r="E24" s="218"/>
      <c r="F24" s="218"/>
      <c r="G24" s="218"/>
      <c r="H24" s="213"/>
      <c r="I24" s="213"/>
      <c r="J24" s="213"/>
      <c r="K24" s="213"/>
      <c r="L24" s="213"/>
      <c r="M24" s="213"/>
      <c r="N24" s="214"/>
      <c r="O24" s="214"/>
      <c r="P24" s="214"/>
      <c r="Q24" s="214"/>
      <c r="R24" s="213"/>
      <c r="S24" s="213"/>
      <c r="T24" s="213"/>
      <c r="U24" s="213"/>
      <c r="V24" s="213"/>
      <c r="W24" s="213"/>
      <c r="X24" s="213"/>
      <c r="Y24" s="213"/>
      <c r="Z24" s="215"/>
      <c r="AA24" s="215"/>
      <c r="AB24" s="215"/>
      <c r="AC24" s="215"/>
      <c r="AD24" s="215"/>
      <c r="AE24" s="215"/>
      <c r="AF24" s="215"/>
      <c r="AG24" s="215" t="s">
        <v>125</v>
      </c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9" t="str">
        <f aca="false">C24</f>
        <v>Náklady na vyhotovení návrhu dočasného dopravního značení, jeho projednání s dotčenými orgány a organizacemi, dodání dopravních značek a případné světelné signalizace, jejich rozmístění a přemísťování a jejich údržba v průběhu výstavby včetně následného odstranění po ukončení stavebních prací.</v>
      </c>
      <c r="BB24" s="215"/>
      <c r="BC24" s="215"/>
      <c r="BD24" s="215"/>
      <c r="BE24" s="215"/>
      <c r="BF24" s="215"/>
      <c r="BG24" s="215"/>
      <c r="BH24" s="215"/>
    </row>
    <row r="25" customFormat="false" ht="12.75" hidden="false" customHeight="false" outlineLevel="1" collapsed="false">
      <c r="A25" s="205" t="n">
        <v>8</v>
      </c>
      <c r="B25" s="206" t="s">
        <v>145</v>
      </c>
      <c r="C25" s="207" t="s">
        <v>146</v>
      </c>
      <c r="D25" s="208" t="s">
        <v>118</v>
      </c>
      <c r="E25" s="209" t="n">
        <v>1</v>
      </c>
      <c r="F25" s="210"/>
      <c r="G25" s="211" t="n">
        <f aca="false">ROUND(E25*F25,2)</f>
        <v>0</v>
      </c>
      <c r="H25" s="212" t="n">
        <v>0</v>
      </c>
      <c r="I25" s="213" t="n">
        <f aca="false">ROUND(E25*H25,2)</f>
        <v>0</v>
      </c>
      <c r="J25" s="212" t="n">
        <v>8000</v>
      </c>
      <c r="K25" s="213" t="n">
        <f aca="false">ROUND(E25*J25,2)</f>
        <v>8000</v>
      </c>
      <c r="L25" s="213" t="n">
        <v>21</v>
      </c>
      <c r="M25" s="213" t="n">
        <f aca="false">G25*(1+L25/100)</f>
        <v>0</v>
      </c>
      <c r="N25" s="214" t="n">
        <v>0</v>
      </c>
      <c r="O25" s="214" t="n">
        <f aca="false">ROUND(E25*N25,2)</f>
        <v>0</v>
      </c>
      <c r="P25" s="214" t="n">
        <v>0</v>
      </c>
      <c r="Q25" s="214" t="n">
        <f aca="false">ROUND(E25*P25,2)</f>
        <v>0</v>
      </c>
      <c r="R25" s="213"/>
      <c r="S25" s="213" t="s">
        <v>119</v>
      </c>
      <c r="T25" s="213" t="s">
        <v>120</v>
      </c>
      <c r="U25" s="213" t="n">
        <v>0</v>
      </c>
      <c r="V25" s="213" t="n">
        <f aca="false">ROUND(E25*U25,2)</f>
        <v>0</v>
      </c>
      <c r="W25" s="213"/>
      <c r="X25" s="213" t="s">
        <v>121</v>
      </c>
      <c r="Y25" s="213" t="s">
        <v>122</v>
      </c>
      <c r="Z25" s="215"/>
      <c r="AA25" s="215"/>
      <c r="AB25" s="215"/>
      <c r="AC25" s="215"/>
      <c r="AD25" s="215"/>
      <c r="AE25" s="215"/>
      <c r="AF25" s="215"/>
      <c r="AG25" s="215" t="s">
        <v>123</v>
      </c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</row>
    <row r="26" customFormat="false" ht="21" hidden="false" customHeight="true" outlineLevel="2" collapsed="false">
      <c r="A26" s="216"/>
      <c r="B26" s="217"/>
      <c r="C26" s="218" t="s">
        <v>147</v>
      </c>
      <c r="D26" s="218"/>
      <c r="E26" s="218"/>
      <c r="F26" s="218"/>
      <c r="G26" s="218"/>
      <c r="H26" s="213"/>
      <c r="I26" s="213"/>
      <c r="J26" s="213"/>
      <c r="K26" s="213"/>
      <c r="L26" s="213"/>
      <c r="M26" s="213"/>
      <c r="N26" s="214"/>
      <c r="O26" s="214"/>
      <c r="P26" s="214"/>
      <c r="Q26" s="214"/>
      <c r="R26" s="213"/>
      <c r="S26" s="213"/>
      <c r="T26" s="213"/>
      <c r="U26" s="213"/>
      <c r="V26" s="213"/>
      <c r="W26" s="213"/>
      <c r="X26" s="213"/>
      <c r="Y26" s="213"/>
      <c r="Z26" s="215"/>
      <c r="AA26" s="215"/>
      <c r="AB26" s="215"/>
      <c r="AC26" s="215"/>
      <c r="AD26" s="215"/>
      <c r="AE26" s="215"/>
      <c r="AF26" s="215"/>
      <c r="AG26" s="215" t="s">
        <v>125</v>
      </c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9" t="str">
        <f aca="false">C26</f>
        <v>Náklady zhotovitele, související s prováděním zkoušek a revizí předepsaných technickými normami nebo objednatelem a které jsou pro provedení díla nezbytné.</v>
      </c>
      <c r="BB26" s="215"/>
      <c r="BC26" s="215"/>
      <c r="BD26" s="215"/>
      <c r="BE26" s="215"/>
      <c r="BF26" s="215"/>
      <c r="BG26" s="215"/>
      <c r="BH26" s="215"/>
    </row>
    <row r="27" customFormat="false" ht="12.75" hidden="false" customHeight="false" outlineLevel="1" collapsed="false">
      <c r="A27" s="205" t="n">
        <v>9</v>
      </c>
      <c r="B27" s="206" t="s">
        <v>148</v>
      </c>
      <c r="C27" s="207" t="s">
        <v>149</v>
      </c>
      <c r="D27" s="208" t="s">
        <v>118</v>
      </c>
      <c r="E27" s="209" t="n">
        <v>1</v>
      </c>
      <c r="F27" s="210"/>
      <c r="G27" s="211" t="n">
        <f aca="false">ROUND(E27*F27,2)</f>
        <v>0</v>
      </c>
      <c r="H27" s="212" t="n">
        <v>0</v>
      </c>
      <c r="I27" s="213" t="n">
        <f aca="false">ROUND(E27*H27,2)</f>
        <v>0</v>
      </c>
      <c r="J27" s="212" t="n">
        <v>15000</v>
      </c>
      <c r="K27" s="213" t="n">
        <f aca="false">ROUND(E27*J27,2)</f>
        <v>15000</v>
      </c>
      <c r="L27" s="213" t="n">
        <v>21</v>
      </c>
      <c r="M27" s="213" t="n">
        <f aca="false">G27*(1+L27/100)</f>
        <v>0</v>
      </c>
      <c r="N27" s="214" t="n">
        <v>0</v>
      </c>
      <c r="O27" s="214" t="n">
        <f aca="false">ROUND(E27*N27,2)</f>
        <v>0</v>
      </c>
      <c r="P27" s="214" t="n">
        <v>0</v>
      </c>
      <c r="Q27" s="214" t="n">
        <f aca="false">ROUND(E27*P27,2)</f>
        <v>0</v>
      </c>
      <c r="R27" s="213"/>
      <c r="S27" s="213" t="s">
        <v>119</v>
      </c>
      <c r="T27" s="213" t="s">
        <v>120</v>
      </c>
      <c r="U27" s="213" t="n">
        <v>0</v>
      </c>
      <c r="V27" s="213" t="n">
        <f aca="false">ROUND(E27*U27,2)</f>
        <v>0</v>
      </c>
      <c r="W27" s="213"/>
      <c r="X27" s="213" t="s">
        <v>121</v>
      </c>
      <c r="Y27" s="213" t="s">
        <v>122</v>
      </c>
      <c r="Z27" s="215"/>
      <c r="AA27" s="215"/>
      <c r="AB27" s="215"/>
      <c r="AC27" s="215"/>
      <c r="AD27" s="215"/>
      <c r="AE27" s="215"/>
      <c r="AF27" s="215"/>
      <c r="AG27" s="215" t="s">
        <v>123</v>
      </c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</row>
    <row r="28" customFormat="false" ht="12.75" hidden="false" customHeight="true" outlineLevel="2" collapsed="false">
      <c r="A28" s="216"/>
      <c r="B28" s="217"/>
      <c r="C28" s="218" t="s">
        <v>150</v>
      </c>
      <c r="D28" s="218"/>
      <c r="E28" s="218"/>
      <c r="F28" s="218"/>
      <c r="G28" s="218"/>
      <c r="H28" s="213"/>
      <c r="I28" s="213"/>
      <c r="J28" s="213"/>
      <c r="K28" s="213"/>
      <c r="L28" s="213"/>
      <c r="M28" s="213"/>
      <c r="N28" s="214"/>
      <c r="O28" s="214"/>
      <c r="P28" s="214"/>
      <c r="Q28" s="214"/>
      <c r="R28" s="213"/>
      <c r="S28" s="213"/>
      <c r="T28" s="213"/>
      <c r="U28" s="213"/>
      <c r="V28" s="213"/>
      <c r="W28" s="213"/>
      <c r="X28" s="213"/>
      <c r="Y28" s="213"/>
      <c r="Z28" s="215"/>
      <c r="AA28" s="215"/>
      <c r="AB28" s="215"/>
      <c r="AC28" s="215"/>
      <c r="AD28" s="215"/>
      <c r="AE28" s="215"/>
      <c r="AF28" s="215"/>
      <c r="AG28" s="215" t="s">
        <v>125</v>
      </c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9" t="str">
        <f aca="false">C28</f>
        <v>Náklady na provedení skutečného zaměření stavby v rozsahu nezbytném pro zápis změny do katastru nemovitostí.</v>
      </c>
      <c r="BB28" s="215"/>
      <c r="BC28" s="215"/>
      <c r="BD28" s="215"/>
      <c r="BE28" s="215"/>
      <c r="BF28" s="215"/>
      <c r="BG28" s="215"/>
      <c r="BH28" s="215"/>
    </row>
    <row r="29" customFormat="false" ht="12.75" hidden="false" customHeight="false" outlineLevel="0" collapsed="false">
      <c r="A29" s="170"/>
      <c r="B29" s="176"/>
      <c r="C29" s="221"/>
      <c r="D29" s="178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AE29" s="3" t="n">
        <v>15</v>
      </c>
      <c r="AF29" s="3" t="n">
        <v>21</v>
      </c>
      <c r="AG29" s="3" t="s">
        <v>100</v>
      </c>
    </row>
    <row r="30" customFormat="false" ht="12.75" hidden="false" customHeight="false" outlineLevel="0" collapsed="false">
      <c r="A30" s="222"/>
      <c r="B30" s="223" t="s">
        <v>15</v>
      </c>
      <c r="C30" s="224"/>
      <c r="D30" s="225"/>
      <c r="E30" s="226"/>
      <c r="F30" s="226"/>
      <c r="G30" s="227" t="n">
        <f aca="false">G8+G15</f>
        <v>0</v>
      </c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AE30" s="3" t="n">
        <f aca="false">SUMIF(L7:L28,AE29,G7:G28)</f>
        <v>0</v>
      </c>
      <c r="AF30" s="3" t="n">
        <f aca="false">SUMIF(L7:L28,AF29,G7:G28)</f>
        <v>0</v>
      </c>
      <c r="AG30" s="3" t="s">
        <v>151</v>
      </c>
    </row>
    <row r="31" customFormat="false" ht="12.75" hidden="false" customHeight="false" outlineLevel="0" collapsed="false">
      <c r="A31" s="170"/>
      <c r="B31" s="176"/>
      <c r="C31" s="221"/>
      <c r="D31" s="178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</row>
    <row r="32" customFormat="false" ht="12.75" hidden="false" customHeight="false" outlineLevel="0" collapsed="false">
      <c r="A32" s="170"/>
      <c r="B32" s="176"/>
      <c r="C32" s="221"/>
      <c r="D32" s="178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</row>
    <row r="33" customFormat="false" ht="12.75" hidden="false" customHeight="false" outlineLevel="0" collapsed="false">
      <c r="A33" s="228" t="s">
        <v>152</v>
      </c>
      <c r="B33" s="228"/>
      <c r="C33" s="228"/>
      <c r="D33" s="178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</row>
    <row r="34" customFormat="false" ht="12.75" hidden="false" customHeight="false" outlineLevel="0" collapsed="false">
      <c r="A34" s="229"/>
      <c r="B34" s="229"/>
      <c r="C34" s="229"/>
      <c r="D34" s="229"/>
      <c r="E34" s="229"/>
      <c r="F34" s="229"/>
      <c r="G34" s="229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AG34" s="3" t="s">
        <v>153</v>
      </c>
    </row>
    <row r="35" customFormat="false" ht="12.75" hidden="false" customHeight="false" outlineLevel="0" collapsed="false">
      <c r="A35" s="229"/>
      <c r="B35" s="229"/>
      <c r="C35" s="229"/>
      <c r="D35" s="229"/>
      <c r="E35" s="229"/>
      <c r="F35" s="229"/>
      <c r="G35" s="229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</row>
    <row r="36" customFormat="false" ht="12.75" hidden="false" customHeight="false" outlineLevel="0" collapsed="false">
      <c r="A36" s="229"/>
      <c r="B36" s="229"/>
      <c r="C36" s="229"/>
      <c r="D36" s="229"/>
      <c r="E36" s="229"/>
      <c r="F36" s="229"/>
      <c r="G36" s="229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</row>
    <row r="37" customFormat="false" ht="12.75" hidden="false" customHeight="false" outlineLevel="0" collapsed="false">
      <c r="A37" s="229"/>
      <c r="B37" s="229"/>
      <c r="C37" s="229"/>
      <c r="D37" s="229"/>
      <c r="E37" s="229"/>
      <c r="F37" s="229"/>
      <c r="G37" s="229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</row>
    <row r="38" customFormat="false" ht="12.75" hidden="false" customHeight="false" outlineLevel="0" collapsed="false">
      <c r="A38" s="229"/>
      <c r="B38" s="229"/>
      <c r="C38" s="229"/>
      <c r="D38" s="229"/>
      <c r="E38" s="229"/>
      <c r="F38" s="229"/>
      <c r="G38" s="229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</row>
    <row r="39" customFormat="false" ht="12.75" hidden="false" customHeight="false" outlineLevel="0" collapsed="false">
      <c r="A39" s="170"/>
      <c r="B39" s="176"/>
      <c r="C39" s="221"/>
      <c r="D39" s="178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</row>
    <row r="40" customFormat="false" ht="12.75" hidden="false" customHeight="false" outlineLevel="0" collapsed="false">
      <c r="C40" s="230"/>
      <c r="D40" s="112"/>
      <c r="AG40" s="3" t="s">
        <v>154</v>
      </c>
    </row>
    <row r="41" customFormat="false" ht="12.75" hidden="false" customHeight="false" outlineLevel="0" collapsed="false">
      <c r="D41" s="112"/>
    </row>
    <row r="42" customFormat="false" ht="12.75" hidden="false" customHeight="false" outlineLevel="0" collapsed="false">
      <c r="D42" s="112"/>
    </row>
    <row r="43" customFormat="false" ht="12.75" hidden="false" customHeight="false" outlineLevel="0" collapsed="false">
      <c r="D43" s="112"/>
    </row>
    <row r="44" customFormat="false" ht="12.75" hidden="false" customHeight="false" outlineLevel="0" collapsed="false">
      <c r="D44" s="112"/>
    </row>
    <row r="45" customFormat="false" ht="12.75" hidden="false" customHeight="false" outlineLevel="0" collapsed="false">
      <c r="D45" s="112"/>
    </row>
    <row r="46" customFormat="false" ht="12.75" hidden="false" customHeight="false" outlineLevel="0" collapsed="false">
      <c r="D46" s="112"/>
    </row>
    <row r="47" customFormat="false" ht="12.75" hidden="false" customHeight="false" outlineLevel="0" collapsed="false">
      <c r="D47" s="112"/>
    </row>
    <row r="48" customFormat="false" ht="12.75" hidden="false" customHeight="false" outlineLevel="0" collapsed="false">
      <c r="D48" s="112"/>
    </row>
    <row r="49" customFormat="false" ht="12.75" hidden="false" customHeight="false" outlineLevel="0" collapsed="false">
      <c r="D49" s="112"/>
    </row>
    <row r="50" customFormat="false" ht="12.75" hidden="false" customHeight="false" outlineLevel="0" collapsed="false">
      <c r="D50" s="112"/>
    </row>
    <row r="51" customFormat="false" ht="12.75" hidden="false" customHeight="false" outlineLevel="0" collapsed="false">
      <c r="D51" s="112"/>
    </row>
    <row r="52" customFormat="false" ht="12.75" hidden="false" customHeight="false" outlineLevel="0" collapsed="false">
      <c r="D52" s="112"/>
    </row>
    <row r="53" customFormat="false" ht="12.75" hidden="false" customHeight="false" outlineLevel="0" collapsed="false">
      <c r="D53" s="112"/>
    </row>
    <row r="54" customFormat="false" ht="12.75" hidden="false" customHeight="false" outlineLevel="0" collapsed="false">
      <c r="D54" s="112"/>
    </row>
    <row r="55" customFormat="false" ht="12.75" hidden="false" customHeight="false" outlineLevel="0" collapsed="false">
      <c r="D55" s="112"/>
    </row>
    <row r="56" customFormat="false" ht="12.75" hidden="false" customHeight="false" outlineLevel="0" collapsed="false">
      <c r="D56" s="112"/>
    </row>
    <row r="57" customFormat="false" ht="12.75" hidden="false" customHeight="false" outlineLevel="0" collapsed="false">
      <c r="D57" s="112"/>
    </row>
    <row r="58" customFormat="false" ht="12.75" hidden="false" customHeight="false" outlineLevel="0" collapsed="false">
      <c r="D58" s="112"/>
    </row>
    <row r="59" customFormat="false" ht="12.75" hidden="false" customHeight="false" outlineLevel="0" collapsed="false">
      <c r="D59" s="112"/>
    </row>
    <row r="60" customFormat="false" ht="12.75" hidden="false" customHeight="false" outlineLevel="0" collapsed="false">
      <c r="D60" s="112"/>
    </row>
    <row r="61" customFormat="false" ht="12.75" hidden="false" customHeight="false" outlineLevel="0" collapsed="false">
      <c r="D61" s="112"/>
    </row>
    <row r="62" customFormat="false" ht="12.75" hidden="false" customHeight="false" outlineLevel="0" collapsed="false">
      <c r="D62" s="112"/>
    </row>
    <row r="63" customFormat="false" ht="12.75" hidden="false" customHeight="false" outlineLevel="0" collapsed="false">
      <c r="D63" s="112"/>
    </row>
    <row r="64" customFormat="false" ht="12.75" hidden="false" customHeight="false" outlineLevel="0" collapsed="false">
      <c r="D64" s="112"/>
    </row>
    <row r="65" customFormat="false" ht="12.75" hidden="false" customHeight="false" outlineLevel="0" collapsed="false">
      <c r="D65" s="112"/>
    </row>
    <row r="66" customFormat="false" ht="12.75" hidden="false" customHeight="false" outlineLevel="0" collapsed="false">
      <c r="D66" s="112"/>
    </row>
    <row r="67" customFormat="false" ht="12.75" hidden="false" customHeight="false" outlineLevel="0" collapsed="false">
      <c r="D67" s="112"/>
    </row>
    <row r="68" customFormat="false" ht="12.75" hidden="false" customHeight="false" outlineLevel="0" collapsed="false">
      <c r="D68" s="112"/>
    </row>
    <row r="69" customFormat="false" ht="12.75" hidden="false" customHeight="false" outlineLevel="0" collapsed="false">
      <c r="D69" s="112"/>
    </row>
    <row r="70" customFormat="false" ht="12.75" hidden="false" customHeight="false" outlineLevel="0" collapsed="false">
      <c r="D70" s="112"/>
    </row>
    <row r="71" customFormat="false" ht="12.75" hidden="false" customHeight="false" outlineLevel="0" collapsed="false">
      <c r="D71" s="112"/>
    </row>
    <row r="72" customFormat="false" ht="12.75" hidden="false" customHeight="false" outlineLevel="0" collapsed="false">
      <c r="D72" s="112"/>
    </row>
    <row r="73" customFormat="false" ht="12.75" hidden="false" customHeight="false" outlineLevel="0" collapsed="false">
      <c r="D73" s="112"/>
    </row>
    <row r="74" customFormat="false" ht="12.75" hidden="false" customHeight="false" outlineLevel="0" collapsed="false">
      <c r="D74" s="112"/>
    </row>
    <row r="75" customFormat="false" ht="12.75" hidden="false" customHeight="false" outlineLevel="0" collapsed="false">
      <c r="D75" s="112"/>
    </row>
    <row r="76" customFormat="false" ht="12.75" hidden="false" customHeight="false" outlineLevel="0" collapsed="false">
      <c r="D76" s="112"/>
    </row>
    <row r="77" customFormat="false" ht="12.75" hidden="false" customHeight="false" outlineLevel="0" collapsed="false">
      <c r="D77" s="112"/>
    </row>
    <row r="78" customFormat="false" ht="12.75" hidden="false" customHeight="false" outlineLevel="0" collapsed="false">
      <c r="D78" s="112"/>
    </row>
    <row r="79" customFormat="false" ht="12.75" hidden="false" customHeight="false" outlineLevel="0" collapsed="false">
      <c r="D79" s="112"/>
    </row>
    <row r="80" customFormat="false" ht="12.75" hidden="false" customHeight="false" outlineLevel="0" collapsed="false">
      <c r="D80" s="112"/>
    </row>
    <row r="81" customFormat="false" ht="12.75" hidden="false" customHeight="false" outlineLevel="0" collapsed="false">
      <c r="D81" s="112"/>
    </row>
    <row r="82" customFormat="false" ht="12.75" hidden="false" customHeight="false" outlineLevel="0" collapsed="false">
      <c r="D82" s="112"/>
    </row>
    <row r="83" customFormat="false" ht="12.75" hidden="false" customHeight="false" outlineLevel="0" collapsed="false">
      <c r="D83" s="112"/>
    </row>
    <row r="84" customFormat="false" ht="12.75" hidden="false" customHeight="false" outlineLevel="0" collapsed="false">
      <c r="D84" s="112"/>
    </row>
    <row r="85" customFormat="false" ht="12.75" hidden="false" customHeight="false" outlineLevel="0" collapsed="false">
      <c r="D85" s="112"/>
    </row>
    <row r="86" customFormat="false" ht="12.75" hidden="false" customHeight="false" outlineLevel="0" collapsed="false">
      <c r="D86" s="112"/>
    </row>
    <row r="87" customFormat="false" ht="12.75" hidden="false" customHeight="false" outlineLevel="0" collapsed="false">
      <c r="D87" s="112"/>
    </row>
    <row r="88" customFormat="false" ht="12.75" hidden="false" customHeight="false" outlineLevel="0" collapsed="false">
      <c r="D88" s="112"/>
    </row>
    <row r="89" customFormat="false" ht="12.75" hidden="false" customHeight="false" outlineLevel="0" collapsed="false">
      <c r="D89" s="112"/>
    </row>
    <row r="90" customFormat="false" ht="12.75" hidden="false" customHeight="false" outlineLevel="0" collapsed="false">
      <c r="D90" s="112"/>
    </row>
    <row r="91" customFormat="false" ht="12.75" hidden="false" customHeight="false" outlineLevel="0" collapsed="false">
      <c r="D91" s="112"/>
    </row>
    <row r="92" customFormat="false" ht="12.75" hidden="false" customHeight="false" outlineLevel="0" collapsed="false">
      <c r="D92" s="112"/>
    </row>
    <row r="93" customFormat="false" ht="12.75" hidden="false" customHeight="false" outlineLevel="0" collapsed="false">
      <c r="D93" s="112"/>
    </row>
    <row r="94" customFormat="false" ht="12.75" hidden="false" customHeight="false" outlineLevel="0" collapsed="false">
      <c r="D94" s="112"/>
    </row>
    <row r="95" customFormat="false" ht="12.75" hidden="false" customHeight="false" outlineLevel="0" collapsed="false">
      <c r="D95" s="112"/>
    </row>
    <row r="96" customFormat="false" ht="12.75" hidden="false" customHeight="false" outlineLevel="0" collapsed="false">
      <c r="D96" s="112"/>
    </row>
    <row r="97" customFormat="false" ht="12.75" hidden="false" customHeight="false" outlineLevel="0" collapsed="false">
      <c r="D97" s="112"/>
    </row>
    <row r="98" customFormat="false" ht="12.75" hidden="false" customHeight="false" outlineLevel="0" collapsed="false">
      <c r="D98" s="112"/>
    </row>
    <row r="99" customFormat="false" ht="12.75" hidden="false" customHeight="false" outlineLevel="0" collapsed="false">
      <c r="D99" s="112"/>
    </row>
    <row r="100" customFormat="false" ht="12.75" hidden="false" customHeight="false" outlineLevel="0" collapsed="false">
      <c r="D100" s="112"/>
    </row>
    <row r="101" customFormat="false" ht="12.75" hidden="false" customHeight="false" outlineLevel="0" collapsed="false">
      <c r="D101" s="112"/>
    </row>
    <row r="102" customFormat="false" ht="12.75" hidden="false" customHeight="false" outlineLevel="0" collapsed="false">
      <c r="D102" s="112"/>
    </row>
    <row r="103" customFormat="false" ht="12.75" hidden="false" customHeight="false" outlineLevel="0" collapsed="false">
      <c r="D103" s="112"/>
    </row>
    <row r="104" customFormat="false" ht="12.75" hidden="false" customHeight="false" outlineLevel="0" collapsed="false">
      <c r="D104" s="112"/>
    </row>
    <row r="105" customFormat="false" ht="12.75" hidden="false" customHeight="false" outlineLevel="0" collapsed="false">
      <c r="D105" s="112"/>
    </row>
    <row r="106" customFormat="false" ht="12.75" hidden="false" customHeight="false" outlineLevel="0" collapsed="false">
      <c r="D106" s="112"/>
    </row>
    <row r="107" customFormat="false" ht="12.75" hidden="false" customHeight="false" outlineLevel="0" collapsed="false">
      <c r="D107" s="112"/>
    </row>
    <row r="108" customFormat="false" ht="12.75" hidden="false" customHeight="false" outlineLevel="0" collapsed="false">
      <c r="D108" s="112"/>
    </row>
    <row r="109" customFormat="false" ht="12.75" hidden="false" customHeight="false" outlineLevel="0" collapsed="false">
      <c r="D109" s="112"/>
    </row>
    <row r="110" customFormat="false" ht="12.75" hidden="false" customHeight="false" outlineLevel="0" collapsed="false">
      <c r="D110" s="112"/>
    </row>
    <row r="111" customFormat="false" ht="12.75" hidden="false" customHeight="false" outlineLevel="0" collapsed="false">
      <c r="D111" s="112"/>
    </row>
    <row r="112" customFormat="false" ht="12.75" hidden="false" customHeight="false" outlineLevel="0" collapsed="false">
      <c r="D112" s="112"/>
    </row>
    <row r="113" customFormat="false" ht="12.75" hidden="false" customHeight="false" outlineLevel="0" collapsed="false">
      <c r="D113" s="112"/>
    </row>
    <row r="114" customFormat="false" ht="12.75" hidden="false" customHeight="false" outlineLevel="0" collapsed="false">
      <c r="D114" s="112"/>
    </row>
    <row r="115" customFormat="false" ht="12.75" hidden="false" customHeight="false" outlineLevel="0" collapsed="false">
      <c r="D115" s="112"/>
    </row>
    <row r="116" customFormat="false" ht="12.75" hidden="false" customHeight="false" outlineLevel="0" collapsed="false">
      <c r="D116" s="112"/>
    </row>
    <row r="117" customFormat="false" ht="12.75" hidden="false" customHeight="false" outlineLevel="0" collapsed="false">
      <c r="D117" s="112"/>
    </row>
    <row r="118" customFormat="false" ht="12.75" hidden="false" customHeight="false" outlineLevel="0" collapsed="false">
      <c r="D118" s="112"/>
    </row>
    <row r="119" customFormat="false" ht="12.75" hidden="false" customHeight="false" outlineLevel="0" collapsed="false">
      <c r="D119" s="112"/>
    </row>
    <row r="120" customFormat="false" ht="12.75" hidden="false" customHeight="false" outlineLevel="0" collapsed="false">
      <c r="D120" s="112"/>
    </row>
    <row r="121" customFormat="false" ht="12.75" hidden="false" customHeight="false" outlineLevel="0" collapsed="false">
      <c r="D121" s="112"/>
    </row>
    <row r="122" customFormat="false" ht="12.75" hidden="false" customHeight="false" outlineLevel="0" collapsed="false">
      <c r="D122" s="112"/>
    </row>
    <row r="123" customFormat="false" ht="12.75" hidden="false" customHeight="false" outlineLevel="0" collapsed="false">
      <c r="D123" s="112"/>
    </row>
    <row r="124" customFormat="false" ht="12.75" hidden="false" customHeight="false" outlineLevel="0" collapsed="false">
      <c r="D124" s="112"/>
    </row>
    <row r="125" customFormat="false" ht="12.75" hidden="false" customHeight="false" outlineLevel="0" collapsed="false">
      <c r="D125" s="112"/>
    </row>
    <row r="126" customFormat="false" ht="12.75" hidden="false" customHeight="false" outlineLevel="0" collapsed="false">
      <c r="D126" s="112"/>
    </row>
    <row r="127" customFormat="false" ht="12.75" hidden="false" customHeight="false" outlineLevel="0" collapsed="false">
      <c r="D127" s="112"/>
    </row>
    <row r="128" customFormat="false" ht="12.75" hidden="false" customHeight="false" outlineLevel="0" collapsed="false">
      <c r="D128" s="112"/>
    </row>
    <row r="129" customFormat="false" ht="12.75" hidden="false" customHeight="false" outlineLevel="0" collapsed="false">
      <c r="D129" s="112"/>
    </row>
    <row r="130" customFormat="false" ht="12.75" hidden="false" customHeight="false" outlineLevel="0" collapsed="false">
      <c r="D130" s="112"/>
    </row>
    <row r="131" customFormat="false" ht="12.75" hidden="false" customHeight="false" outlineLevel="0" collapsed="false">
      <c r="D131" s="112"/>
    </row>
    <row r="132" customFormat="false" ht="12.75" hidden="false" customHeight="false" outlineLevel="0" collapsed="false">
      <c r="D132" s="112"/>
    </row>
    <row r="133" customFormat="false" ht="12.75" hidden="false" customHeight="false" outlineLevel="0" collapsed="false">
      <c r="D133" s="112"/>
    </row>
    <row r="134" customFormat="false" ht="12.75" hidden="false" customHeight="false" outlineLevel="0" collapsed="false">
      <c r="D134" s="112"/>
    </row>
    <row r="135" customFormat="false" ht="12.75" hidden="false" customHeight="false" outlineLevel="0" collapsed="false">
      <c r="D135" s="112"/>
    </row>
    <row r="136" customFormat="false" ht="12.75" hidden="false" customHeight="false" outlineLevel="0" collapsed="false">
      <c r="D136" s="112"/>
    </row>
    <row r="137" customFormat="false" ht="12.75" hidden="false" customHeight="false" outlineLevel="0" collapsed="false">
      <c r="D137" s="112"/>
    </row>
    <row r="138" customFormat="false" ht="12.75" hidden="false" customHeight="false" outlineLevel="0" collapsed="false">
      <c r="D138" s="112"/>
    </row>
    <row r="139" customFormat="false" ht="12.75" hidden="false" customHeight="false" outlineLevel="0" collapsed="false">
      <c r="D139" s="112"/>
    </row>
    <row r="140" customFormat="false" ht="12.75" hidden="false" customHeight="false" outlineLevel="0" collapsed="false">
      <c r="D140" s="112"/>
    </row>
    <row r="141" customFormat="false" ht="12.75" hidden="false" customHeight="false" outlineLevel="0" collapsed="false">
      <c r="D141" s="112"/>
    </row>
    <row r="142" customFormat="false" ht="12.75" hidden="false" customHeight="false" outlineLevel="0" collapsed="false">
      <c r="D142" s="112"/>
    </row>
    <row r="143" customFormat="false" ht="12.75" hidden="false" customHeight="false" outlineLevel="0" collapsed="false">
      <c r="D143" s="112"/>
    </row>
    <row r="144" customFormat="false" ht="12.75" hidden="false" customHeight="false" outlineLevel="0" collapsed="false">
      <c r="D144" s="112"/>
    </row>
    <row r="145" customFormat="false" ht="12.75" hidden="false" customHeight="false" outlineLevel="0" collapsed="false">
      <c r="D145" s="112"/>
    </row>
    <row r="146" customFormat="false" ht="12.75" hidden="false" customHeight="false" outlineLevel="0" collapsed="false">
      <c r="D146" s="112"/>
    </row>
    <row r="147" customFormat="false" ht="12.75" hidden="false" customHeight="false" outlineLevel="0" collapsed="false">
      <c r="D147" s="112"/>
    </row>
    <row r="148" customFormat="false" ht="12.75" hidden="false" customHeight="false" outlineLevel="0" collapsed="false">
      <c r="D148" s="112"/>
    </row>
    <row r="149" customFormat="false" ht="12.75" hidden="false" customHeight="false" outlineLevel="0" collapsed="false">
      <c r="D149" s="112"/>
    </row>
    <row r="150" customFormat="false" ht="12.75" hidden="false" customHeight="false" outlineLevel="0" collapsed="false">
      <c r="D150" s="112"/>
    </row>
    <row r="151" customFormat="false" ht="12.75" hidden="false" customHeight="false" outlineLevel="0" collapsed="false">
      <c r="D151" s="112"/>
    </row>
    <row r="152" customFormat="false" ht="12.75" hidden="false" customHeight="false" outlineLevel="0" collapsed="false">
      <c r="D152" s="112"/>
    </row>
    <row r="153" customFormat="false" ht="12.75" hidden="false" customHeight="false" outlineLevel="0" collapsed="false">
      <c r="D153" s="112"/>
    </row>
    <row r="154" customFormat="false" ht="12.75" hidden="false" customHeight="false" outlineLevel="0" collapsed="false">
      <c r="D154" s="112"/>
    </row>
    <row r="155" customFormat="false" ht="12.75" hidden="false" customHeight="false" outlineLevel="0" collapsed="false">
      <c r="D155" s="112"/>
    </row>
    <row r="156" customFormat="false" ht="12.75" hidden="false" customHeight="false" outlineLevel="0" collapsed="false">
      <c r="D156" s="112"/>
    </row>
    <row r="157" customFormat="false" ht="12.75" hidden="false" customHeight="false" outlineLevel="0" collapsed="false">
      <c r="D157" s="112"/>
    </row>
    <row r="158" customFormat="false" ht="12.75" hidden="false" customHeight="false" outlineLevel="0" collapsed="false">
      <c r="D158" s="112"/>
    </row>
    <row r="159" customFormat="false" ht="12.75" hidden="false" customHeight="false" outlineLevel="0" collapsed="false">
      <c r="D159" s="112"/>
    </row>
    <row r="160" customFormat="false" ht="12.75" hidden="false" customHeight="false" outlineLevel="0" collapsed="false">
      <c r="D160" s="112"/>
    </row>
    <row r="161" customFormat="false" ht="12.75" hidden="false" customHeight="false" outlineLevel="0" collapsed="false">
      <c r="D161" s="112"/>
    </row>
    <row r="162" customFormat="false" ht="12.75" hidden="false" customHeight="false" outlineLevel="0" collapsed="false">
      <c r="D162" s="112"/>
    </row>
    <row r="163" customFormat="false" ht="12.75" hidden="false" customHeight="false" outlineLevel="0" collapsed="false">
      <c r="D163" s="112"/>
    </row>
    <row r="164" customFormat="false" ht="12.75" hidden="false" customHeight="false" outlineLevel="0" collapsed="false">
      <c r="D164" s="112"/>
    </row>
    <row r="165" customFormat="false" ht="12.75" hidden="false" customHeight="false" outlineLevel="0" collapsed="false">
      <c r="D165" s="112"/>
    </row>
    <row r="166" customFormat="false" ht="12.75" hidden="false" customHeight="false" outlineLevel="0" collapsed="false">
      <c r="D166" s="112"/>
    </row>
    <row r="167" customFormat="false" ht="12.75" hidden="false" customHeight="false" outlineLevel="0" collapsed="false">
      <c r="D167" s="112"/>
    </row>
    <row r="168" customFormat="false" ht="12.75" hidden="false" customHeight="false" outlineLevel="0" collapsed="false">
      <c r="D168" s="112"/>
    </row>
    <row r="169" customFormat="false" ht="12.75" hidden="false" customHeight="false" outlineLevel="0" collapsed="false">
      <c r="D169" s="112"/>
    </row>
    <row r="170" customFormat="false" ht="12.75" hidden="false" customHeight="false" outlineLevel="0" collapsed="false">
      <c r="D170" s="112"/>
    </row>
    <row r="171" customFormat="false" ht="12.75" hidden="false" customHeight="false" outlineLevel="0" collapsed="false">
      <c r="D171" s="112"/>
    </row>
    <row r="172" customFormat="false" ht="12.75" hidden="false" customHeight="false" outlineLevel="0" collapsed="false">
      <c r="D172" s="112"/>
    </row>
    <row r="173" customFormat="false" ht="12.75" hidden="false" customHeight="false" outlineLevel="0" collapsed="false">
      <c r="D173" s="112"/>
    </row>
    <row r="174" customFormat="false" ht="12.75" hidden="false" customHeight="false" outlineLevel="0" collapsed="false">
      <c r="D174" s="112"/>
    </row>
    <row r="175" customFormat="false" ht="12.75" hidden="false" customHeight="false" outlineLevel="0" collapsed="false">
      <c r="D175" s="112"/>
    </row>
    <row r="176" customFormat="false" ht="12.75" hidden="false" customHeight="false" outlineLevel="0" collapsed="false">
      <c r="D176" s="112"/>
    </row>
    <row r="177" customFormat="false" ht="12.75" hidden="false" customHeight="false" outlineLevel="0" collapsed="false">
      <c r="D177" s="112"/>
    </row>
    <row r="178" customFormat="false" ht="12.75" hidden="false" customHeight="false" outlineLevel="0" collapsed="false">
      <c r="D178" s="112"/>
    </row>
    <row r="179" customFormat="false" ht="12.75" hidden="false" customHeight="false" outlineLevel="0" collapsed="false">
      <c r="D179" s="112"/>
    </row>
    <row r="180" customFormat="false" ht="12.75" hidden="false" customHeight="false" outlineLevel="0" collapsed="false">
      <c r="D180" s="112"/>
    </row>
    <row r="181" customFormat="false" ht="12.75" hidden="false" customHeight="false" outlineLevel="0" collapsed="false">
      <c r="D181" s="112"/>
    </row>
    <row r="182" customFormat="false" ht="12.75" hidden="false" customHeight="false" outlineLevel="0" collapsed="false">
      <c r="D182" s="112"/>
    </row>
    <row r="183" customFormat="false" ht="12.75" hidden="false" customHeight="false" outlineLevel="0" collapsed="false">
      <c r="D183" s="112"/>
    </row>
    <row r="184" customFormat="false" ht="12.75" hidden="false" customHeight="false" outlineLevel="0" collapsed="false">
      <c r="D184" s="112"/>
    </row>
    <row r="185" customFormat="false" ht="12.75" hidden="false" customHeight="false" outlineLevel="0" collapsed="false">
      <c r="D185" s="112"/>
    </row>
    <row r="186" customFormat="false" ht="12.75" hidden="false" customHeight="false" outlineLevel="0" collapsed="false">
      <c r="D186" s="112"/>
    </row>
    <row r="187" customFormat="false" ht="12.75" hidden="false" customHeight="false" outlineLevel="0" collapsed="false">
      <c r="D187" s="112"/>
    </row>
    <row r="188" customFormat="false" ht="12.75" hidden="false" customHeight="false" outlineLevel="0" collapsed="false">
      <c r="D188" s="112"/>
    </row>
    <row r="189" customFormat="false" ht="12.75" hidden="false" customHeight="false" outlineLevel="0" collapsed="false">
      <c r="D189" s="112"/>
    </row>
    <row r="190" customFormat="false" ht="12.75" hidden="false" customHeight="false" outlineLevel="0" collapsed="false">
      <c r="D190" s="112"/>
    </row>
    <row r="191" customFormat="false" ht="12.75" hidden="false" customHeight="false" outlineLevel="0" collapsed="false">
      <c r="D191" s="112"/>
    </row>
    <row r="192" customFormat="false" ht="12.75" hidden="false" customHeight="false" outlineLevel="0" collapsed="false">
      <c r="D192" s="112"/>
    </row>
    <row r="193" customFormat="false" ht="12.75" hidden="false" customHeight="false" outlineLevel="0" collapsed="false">
      <c r="D193" s="112"/>
    </row>
    <row r="194" customFormat="false" ht="12.75" hidden="false" customHeight="false" outlineLevel="0" collapsed="false">
      <c r="D194" s="112"/>
    </row>
    <row r="195" customFormat="false" ht="12.75" hidden="false" customHeight="false" outlineLevel="0" collapsed="false">
      <c r="D195" s="112"/>
    </row>
    <row r="196" customFormat="false" ht="12.75" hidden="false" customHeight="false" outlineLevel="0" collapsed="false">
      <c r="D196" s="112"/>
    </row>
    <row r="197" customFormat="false" ht="12.75" hidden="false" customHeight="false" outlineLevel="0" collapsed="false">
      <c r="D197" s="112"/>
    </row>
    <row r="198" customFormat="false" ht="12.75" hidden="false" customHeight="false" outlineLevel="0" collapsed="false">
      <c r="D198" s="112"/>
    </row>
    <row r="199" customFormat="false" ht="12.75" hidden="false" customHeight="false" outlineLevel="0" collapsed="false">
      <c r="D199" s="112"/>
    </row>
    <row r="200" customFormat="false" ht="12.75" hidden="false" customHeight="false" outlineLevel="0" collapsed="false">
      <c r="D200" s="112"/>
    </row>
    <row r="201" customFormat="false" ht="12.75" hidden="false" customHeight="false" outlineLevel="0" collapsed="false">
      <c r="D201" s="112"/>
    </row>
    <row r="202" customFormat="false" ht="12.75" hidden="false" customHeight="false" outlineLevel="0" collapsed="false">
      <c r="D202" s="112"/>
    </row>
    <row r="203" customFormat="false" ht="12.75" hidden="false" customHeight="false" outlineLevel="0" collapsed="false">
      <c r="D203" s="112"/>
    </row>
    <row r="204" customFormat="false" ht="12.75" hidden="false" customHeight="false" outlineLevel="0" collapsed="false">
      <c r="D204" s="112"/>
    </row>
    <row r="205" customFormat="false" ht="12.75" hidden="false" customHeight="false" outlineLevel="0" collapsed="false">
      <c r="D205" s="112"/>
    </row>
    <row r="206" customFormat="false" ht="12.75" hidden="false" customHeight="false" outlineLevel="0" collapsed="false">
      <c r="D206" s="112"/>
    </row>
    <row r="207" customFormat="false" ht="12.75" hidden="false" customHeight="false" outlineLevel="0" collapsed="false">
      <c r="D207" s="112"/>
    </row>
    <row r="208" customFormat="false" ht="12.75" hidden="false" customHeight="false" outlineLevel="0" collapsed="false">
      <c r="D208" s="112"/>
    </row>
    <row r="209" customFormat="false" ht="12.75" hidden="false" customHeight="false" outlineLevel="0" collapsed="false">
      <c r="D209" s="112"/>
    </row>
    <row r="210" customFormat="false" ht="12.75" hidden="false" customHeight="false" outlineLevel="0" collapsed="false">
      <c r="D210" s="112"/>
    </row>
    <row r="211" customFormat="false" ht="12.75" hidden="false" customHeight="false" outlineLevel="0" collapsed="false">
      <c r="D211" s="112"/>
    </row>
    <row r="212" customFormat="false" ht="12.75" hidden="false" customHeight="false" outlineLevel="0" collapsed="false">
      <c r="D212" s="112"/>
    </row>
    <row r="213" customFormat="false" ht="12.75" hidden="false" customHeight="false" outlineLevel="0" collapsed="false">
      <c r="D213" s="112"/>
    </row>
    <row r="214" customFormat="false" ht="12.75" hidden="false" customHeight="false" outlineLevel="0" collapsed="false">
      <c r="D214" s="112"/>
    </row>
    <row r="215" customFormat="false" ht="12.75" hidden="false" customHeight="false" outlineLevel="0" collapsed="false">
      <c r="D215" s="112"/>
    </row>
    <row r="216" customFormat="false" ht="12.75" hidden="false" customHeight="false" outlineLevel="0" collapsed="false">
      <c r="D216" s="112"/>
    </row>
    <row r="217" customFormat="false" ht="12.75" hidden="false" customHeight="false" outlineLevel="0" collapsed="false">
      <c r="D217" s="112"/>
    </row>
    <row r="218" customFormat="false" ht="12.75" hidden="false" customHeight="false" outlineLevel="0" collapsed="false">
      <c r="D218" s="112"/>
    </row>
    <row r="219" customFormat="false" ht="12.75" hidden="false" customHeight="false" outlineLevel="0" collapsed="false">
      <c r="D219" s="112"/>
    </row>
    <row r="220" customFormat="false" ht="12.75" hidden="false" customHeight="false" outlineLevel="0" collapsed="false">
      <c r="D220" s="112"/>
    </row>
    <row r="221" customFormat="false" ht="12.75" hidden="false" customHeight="false" outlineLevel="0" collapsed="false">
      <c r="D221" s="112"/>
    </row>
    <row r="222" customFormat="false" ht="12.75" hidden="false" customHeight="false" outlineLevel="0" collapsed="false">
      <c r="D222" s="112"/>
    </row>
    <row r="223" customFormat="false" ht="12.75" hidden="false" customHeight="false" outlineLevel="0" collapsed="false">
      <c r="D223" s="112"/>
    </row>
    <row r="224" customFormat="false" ht="12.75" hidden="false" customHeight="false" outlineLevel="0" collapsed="false">
      <c r="D224" s="112"/>
    </row>
    <row r="225" customFormat="false" ht="12.75" hidden="false" customHeight="false" outlineLevel="0" collapsed="false">
      <c r="D225" s="112"/>
    </row>
    <row r="226" customFormat="false" ht="12.75" hidden="false" customHeight="false" outlineLevel="0" collapsed="false">
      <c r="D226" s="112"/>
    </row>
    <row r="227" customFormat="false" ht="12.75" hidden="false" customHeight="false" outlineLevel="0" collapsed="false">
      <c r="D227" s="112"/>
    </row>
    <row r="228" customFormat="false" ht="12.75" hidden="false" customHeight="false" outlineLevel="0" collapsed="false">
      <c r="D228" s="112"/>
    </row>
    <row r="229" customFormat="false" ht="12.75" hidden="false" customHeight="false" outlineLevel="0" collapsed="false">
      <c r="D229" s="112"/>
    </row>
    <row r="230" customFormat="false" ht="12.75" hidden="false" customHeight="false" outlineLevel="0" collapsed="false">
      <c r="D230" s="112"/>
    </row>
    <row r="231" customFormat="false" ht="12.75" hidden="false" customHeight="false" outlineLevel="0" collapsed="false">
      <c r="D231" s="112"/>
    </row>
    <row r="232" customFormat="false" ht="12.75" hidden="false" customHeight="false" outlineLevel="0" collapsed="false">
      <c r="D232" s="112"/>
    </row>
    <row r="233" customFormat="false" ht="12.75" hidden="false" customHeight="false" outlineLevel="0" collapsed="false">
      <c r="D233" s="112"/>
    </row>
    <row r="234" customFormat="false" ht="12.75" hidden="false" customHeight="false" outlineLevel="0" collapsed="false">
      <c r="D234" s="112"/>
    </row>
    <row r="235" customFormat="false" ht="12.75" hidden="false" customHeight="false" outlineLevel="0" collapsed="false">
      <c r="D235" s="112"/>
    </row>
    <row r="236" customFormat="false" ht="12.75" hidden="false" customHeight="false" outlineLevel="0" collapsed="false">
      <c r="D236" s="112"/>
    </row>
    <row r="237" customFormat="false" ht="12.75" hidden="false" customHeight="false" outlineLevel="0" collapsed="false">
      <c r="D237" s="112"/>
    </row>
    <row r="238" customFormat="false" ht="12.75" hidden="false" customHeight="false" outlineLevel="0" collapsed="false">
      <c r="D238" s="112"/>
    </row>
    <row r="239" customFormat="false" ht="12.75" hidden="false" customHeight="false" outlineLevel="0" collapsed="false">
      <c r="D239" s="112"/>
    </row>
    <row r="240" customFormat="false" ht="12.75" hidden="false" customHeight="false" outlineLevel="0" collapsed="false">
      <c r="D240" s="112"/>
    </row>
    <row r="241" customFormat="false" ht="12.75" hidden="false" customHeight="false" outlineLevel="0" collapsed="false">
      <c r="D241" s="112"/>
    </row>
    <row r="242" customFormat="false" ht="12.75" hidden="false" customHeight="false" outlineLevel="0" collapsed="false">
      <c r="D242" s="112"/>
    </row>
    <row r="243" customFormat="false" ht="12.75" hidden="false" customHeight="false" outlineLevel="0" collapsed="false">
      <c r="D243" s="112"/>
    </row>
    <row r="244" customFormat="false" ht="12.75" hidden="false" customHeight="false" outlineLevel="0" collapsed="false">
      <c r="D244" s="112"/>
    </row>
    <row r="245" customFormat="false" ht="12.75" hidden="false" customHeight="false" outlineLevel="0" collapsed="false">
      <c r="D245" s="112"/>
    </row>
    <row r="246" customFormat="false" ht="12.75" hidden="false" customHeight="false" outlineLevel="0" collapsed="false">
      <c r="D246" s="112"/>
    </row>
    <row r="247" customFormat="false" ht="12.75" hidden="false" customHeight="false" outlineLevel="0" collapsed="false">
      <c r="D247" s="112"/>
    </row>
    <row r="248" customFormat="false" ht="12.75" hidden="false" customHeight="false" outlineLevel="0" collapsed="false">
      <c r="D248" s="112"/>
    </row>
    <row r="249" customFormat="false" ht="12.75" hidden="false" customHeight="false" outlineLevel="0" collapsed="false">
      <c r="D249" s="112"/>
    </row>
    <row r="250" customFormat="false" ht="12.75" hidden="false" customHeight="false" outlineLevel="0" collapsed="false">
      <c r="D250" s="112"/>
    </row>
    <row r="251" customFormat="false" ht="12.75" hidden="false" customHeight="false" outlineLevel="0" collapsed="false">
      <c r="D251" s="112"/>
    </row>
    <row r="252" customFormat="false" ht="12.75" hidden="false" customHeight="false" outlineLevel="0" collapsed="false">
      <c r="D252" s="112"/>
    </row>
    <row r="253" customFormat="false" ht="12.75" hidden="false" customHeight="false" outlineLevel="0" collapsed="false">
      <c r="D253" s="112"/>
    </row>
    <row r="254" customFormat="false" ht="12.75" hidden="false" customHeight="false" outlineLevel="0" collapsed="false">
      <c r="D254" s="112"/>
    </row>
    <row r="255" customFormat="false" ht="12.75" hidden="false" customHeight="false" outlineLevel="0" collapsed="false">
      <c r="D255" s="112"/>
    </row>
    <row r="256" customFormat="false" ht="12.75" hidden="false" customHeight="false" outlineLevel="0" collapsed="false">
      <c r="D256" s="112"/>
    </row>
    <row r="257" customFormat="false" ht="12.75" hidden="false" customHeight="false" outlineLevel="0" collapsed="false">
      <c r="D257" s="112"/>
    </row>
    <row r="258" customFormat="false" ht="12.75" hidden="false" customHeight="false" outlineLevel="0" collapsed="false">
      <c r="D258" s="112"/>
    </row>
    <row r="259" customFormat="false" ht="12.75" hidden="false" customHeight="false" outlineLevel="0" collapsed="false">
      <c r="D259" s="112"/>
    </row>
    <row r="260" customFormat="false" ht="12.75" hidden="false" customHeight="false" outlineLevel="0" collapsed="false">
      <c r="D260" s="112"/>
    </row>
    <row r="261" customFormat="false" ht="12.75" hidden="false" customHeight="false" outlineLevel="0" collapsed="false">
      <c r="D261" s="112"/>
    </row>
    <row r="262" customFormat="false" ht="12.75" hidden="false" customHeight="false" outlineLevel="0" collapsed="false">
      <c r="D262" s="112"/>
    </row>
    <row r="263" customFormat="false" ht="12.75" hidden="false" customHeight="false" outlineLevel="0" collapsed="false">
      <c r="D263" s="112"/>
    </row>
    <row r="264" customFormat="false" ht="12.75" hidden="false" customHeight="false" outlineLevel="0" collapsed="false">
      <c r="D264" s="112"/>
    </row>
    <row r="265" customFormat="false" ht="12.75" hidden="false" customHeight="false" outlineLevel="0" collapsed="false">
      <c r="D265" s="112"/>
    </row>
    <row r="266" customFormat="false" ht="12.75" hidden="false" customHeight="false" outlineLevel="0" collapsed="false">
      <c r="D266" s="112"/>
    </row>
    <row r="267" customFormat="false" ht="12.75" hidden="false" customHeight="false" outlineLevel="0" collapsed="false">
      <c r="D267" s="112"/>
    </row>
    <row r="268" customFormat="false" ht="12.75" hidden="false" customHeight="false" outlineLevel="0" collapsed="false">
      <c r="D268" s="112"/>
    </row>
    <row r="269" customFormat="false" ht="12.75" hidden="false" customHeight="false" outlineLevel="0" collapsed="false">
      <c r="D269" s="112"/>
    </row>
    <row r="270" customFormat="false" ht="12.75" hidden="false" customHeight="false" outlineLevel="0" collapsed="false">
      <c r="D270" s="112"/>
    </row>
    <row r="271" customFormat="false" ht="12.75" hidden="false" customHeight="false" outlineLevel="0" collapsed="false">
      <c r="D271" s="112"/>
    </row>
    <row r="272" customFormat="false" ht="12.75" hidden="false" customHeight="false" outlineLevel="0" collapsed="false">
      <c r="D272" s="112"/>
    </row>
    <row r="273" customFormat="false" ht="12.75" hidden="false" customHeight="false" outlineLevel="0" collapsed="false">
      <c r="D273" s="112"/>
    </row>
    <row r="274" customFormat="false" ht="12.75" hidden="false" customHeight="false" outlineLevel="0" collapsed="false">
      <c r="D274" s="112"/>
    </row>
    <row r="275" customFormat="false" ht="12.75" hidden="false" customHeight="false" outlineLevel="0" collapsed="false">
      <c r="D275" s="112"/>
    </row>
    <row r="276" customFormat="false" ht="12.75" hidden="false" customHeight="false" outlineLevel="0" collapsed="false">
      <c r="D276" s="112"/>
    </row>
    <row r="277" customFormat="false" ht="12.75" hidden="false" customHeight="false" outlineLevel="0" collapsed="false">
      <c r="D277" s="112"/>
    </row>
    <row r="278" customFormat="false" ht="12.75" hidden="false" customHeight="false" outlineLevel="0" collapsed="false">
      <c r="D278" s="112"/>
    </row>
    <row r="279" customFormat="false" ht="12.75" hidden="false" customHeight="false" outlineLevel="0" collapsed="false">
      <c r="D279" s="112"/>
    </row>
    <row r="280" customFormat="false" ht="12.75" hidden="false" customHeight="false" outlineLevel="0" collapsed="false">
      <c r="D280" s="112"/>
    </row>
    <row r="281" customFormat="false" ht="12.75" hidden="false" customHeight="false" outlineLevel="0" collapsed="false">
      <c r="D281" s="112"/>
    </row>
    <row r="282" customFormat="false" ht="12.75" hidden="false" customHeight="false" outlineLevel="0" collapsed="false">
      <c r="D282" s="112"/>
    </row>
    <row r="283" customFormat="false" ht="12.75" hidden="false" customHeight="false" outlineLevel="0" collapsed="false">
      <c r="D283" s="112"/>
    </row>
    <row r="284" customFormat="false" ht="12.75" hidden="false" customHeight="false" outlineLevel="0" collapsed="false">
      <c r="D284" s="112"/>
    </row>
    <row r="285" customFormat="false" ht="12.75" hidden="false" customHeight="false" outlineLevel="0" collapsed="false">
      <c r="D285" s="112"/>
    </row>
    <row r="286" customFormat="false" ht="12.75" hidden="false" customHeight="false" outlineLevel="0" collapsed="false">
      <c r="D286" s="112"/>
    </row>
    <row r="287" customFormat="false" ht="12.75" hidden="false" customHeight="false" outlineLevel="0" collapsed="false">
      <c r="D287" s="112"/>
    </row>
    <row r="288" customFormat="false" ht="12.75" hidden="false" customHeight="false" outlineLevel="0" collapsed="false">
      <c r="D288" s="112"/>
    </row>
    <row r="289" customFormat="false" ht="12.75" hidden="false" customHeight="false" outlineLevel="0" collapsed="false">
      <c r="D289" s="112"/>
    </row>
    <row r="290" customFormat="false" ht="12.75" hidden="false" customHeight="false" outlineLevel="0" collapsed="false">
      <c r="D290" s="112"/>
    </row>
    <row r="291" customFormat="false" ht="12.75" hidden="false" customHeight="false" outlineLevel="0" collapsed="false">
      <c r="D291" s="112"/>
    </row>
    <row r="292" customFormat="false" ht="12.75" hidden="false" customHeight="false" outlineLevel="0" collapsed="false">
      <c r="D292" s="112"/>
    </row>
    <row r="293" customFormat="false" ht="12.75" hidden="false" customHeight="false" outlineLevel="0" collapsed="false">
      <c r="D293" s="112"/>
    </row>
    <row r="294" customFormat="false" ht="12.75" hidden="false" customHeight="false" outlineLevel="0" collapsed="false">
      <c r="D294" s="112"/>
    </row>
    <row r="295" customFormat="false" ht="12.75" hidden="false" customHeight="false" outlineLevel="0" collapsed="false">
      <c r="D295" s="112"/>
    </row>
    <row r="296" customFormat="false" ht="12.75" hidden="false" customHeight="false" outlineLevel="0" collapsed="false">
      <c r="D296" s="112"/>
    </row>
    <row r="297" customFormat="false" ht="12.75" hidden="false" customHeight="false" outlineLevel="0" collapsed="false">
      <c r="D297" s="112"/>
    </row>
    <row r="298" customFormat="false" ht="12.75" hidden="false" customHeight="false" outlineLevel="0" collapsed="false">
      <c r="D298" s="112"/>
    </row>
    <row r="299" customFormat="false" ht="12.75" hidden="false" customHeight="false" outlineLevel="0" collapsed="false">
      <c r="D299" s="112"/>
    </row>
    <row r="300" customFormat="false" ht="12.75" hidden="false" customHeight="false" outlineLevel="0" collapsed="false">
      <c r="D300" s="112"/>
    </row>
    <row r="301" customFormat="false" ht="12.75" hidden="false" customHeight="false" outlineLevel="0" collapsed="false">
      <c r="D301" s="112"/>
    </row>
    <row r="302" customFormat="false" ht="12.75" hidden="false" customHeight="false" outlineLevel="0" collapsed="false">
      <c r="D302" s="112"/>
    </row>
    <row r="303" customFormat="false" ht="12.75" hidden="false" customHeight="false" outlineLevel="0" collapsed="false">
      <c r="D303" s="112"/>
    </row>
    <row r="304" customFormat="false" ht="12.75" hidden="false" customHeight="false" outlineLevel="0" collapsed="false">
      <c r="D304" s="112"/>
    </row>
    <row r="305" customFormat="false" ht="12.75" hidden="false" customHeight="false" outlineLevel="0" collapsed="false">
      <c r="D305" s="112"/>
    </row>
    <row r="306" customFormat="false" ht="12.75" hidden="false" customHeight="false" outlineLevel="0" collapsed="false">
      <c r="D306" s="112"/>
    </row>
    <row r="307" customFormat="false" ht="12.75" hidden="false" customHeight="false" outlineLevel="0" collapsed="false">
      <c r="D307" s="112"/>
    </row>
    <row r="308" customFormat="false" ht="12.75" hidden="false" customHeight="false" outlineLevel="0" collapsed="false">
      <c r="D308" s="112"/>
    </row>
    <row r="309" customFormat="false" ht="12.75" hidden="false" customHeight="false" outlineLevel="0" collapsed="false">
      <c r="D309" s="112"/>
    </row>
    <row r="310" customFormat="false" ht="12.75" hidden="false" customHeight="false" outlineLevel="0" collapsed="false">
      <c r="D310" s="112"/>
    </row>
    <row r="311" customFormat="false" ht="12.75" hidden="false" customHeight="false" outlineLevel="0" collapsed="false">
      <c r="D311" s="112"/>
    </row>
    <row r="312" customFormat="false" ht="12.75" hidden="false" customHeight="false" outlineLevel="0" collapsed="false">
      <c r="D312" s="112"/>
    </row>
    <row r="313" customFormat="false" ht="12.75" hidden="false" customHeight="false" outlineLevel="0" collapsed="false">
      <c r="D313" s="112"/>
    </row>
    <row r="314" customFormat="false" ht="12.75" hidden="false" customHeight="false" outlineLevel="0" collapsed="false">
      <c r="D314" s="112"/>
    </row>
    <row r="315" customFormat="false" ht="12.75" hidden="false" customHeight="false" outlineLevel="0" collapsed="false">
      <c r="D315" s="112"/>
    </row>
    <row r="316" customFormat="false" ht="12.75" hidden="false" customHeight="false" outlineLevel="0" collapsed="false">
      <c r="D316" s="112"/>
    </row>
    <row r="317" customFormat="false" ht="12.75" hidden="false" customHeight="false" outlineLevel="0" collapsed="false">
      <c r="D317" s="112"/>
    </row>
    <row r="318" customFormat="false" ht="12.75" hidden="false" customHeight="false" outlineLevel="0" collapsed="false">
      <c r="D318" s="112"/>
    </row>
    <row r="319" customFormat="false" ht="12.75" hidden="false" customHeight="false" outlineLevel="0" collapsed="false">
      <c r="D319" s="112"/>
    </row>
    <row r="320" customFormat="false" ht="12.75" hidden="false" customHeight="false" outlineLevel="0" collapsed="false">
      <c r="D320" s="112"/>
    </row>
    <row r="321" customFormat="false" ht="12.75" hidden="false" customHeight="false" outlineLevel="0" collapsed="false">
      <c r="D321" s="112"/>
    </row>
    <row r="322" customFormat="false" ht="12.75" hidden="false" customHeight="false" outlineLevel="0" collapsed="false">
      <c r="D322" s="112"/>
    </row>
    <row r="323" customFormat="false" ht="12.75" hidden="false" customHeight="false" outlineLevel="0" collapsed="false">
      <c r="D323" s="112"/>
    </row>
    <row r="324" customFormat="false" ht="12.75" hidden="false" customHeight="false" outlineLevel="0" collapsed="false">
      <c r="D324" s="112"/>
    </row>
    <row r="325" customFormat="false" ht="12.75" hidden="false" customHeight="false" outlineLevel="0" collapsed="false">
      <c r="D325" s="112"/>
    </row>
    <row r="326" customFormat="false" ht="12.75" hidden="false" customHeight="false" outlineLevel="0" collapsed="false">
      <c r="D326" s="112"/>
    </row>
    <row r="327" customFormat="false" ht="12.75" hidden="false" customHeight="false" outlineLevel="0" collapsed="false">
      <c r="D327" s="112"/>
    </row>
    <row r="328" customFormat="false" ht="12.75" hidden="false" customHeight="false" outlineLevel="0" collapsed="false">
      <c r="D328" s="112"/>
    </row>
    <row r="329" customFormat="false" ht="12.75" hidden="false" customHeight="false" outlineLevel="0" collapsed="false">
      <c r="D329" s="112"/>
    </row>
    <row r="330" customFormat="false" ht="12.75" hidden="false" customHeight="false" outlineLevel="0" collapsed="false">
      <c r="D330" s="112"/>
    </row>
    <row r="331" customFormat="false" ht="12.75" hidden="false" customHeight="false" outlineLevel="0" collapsed="false">
      <c r="D331" s="112"/>
    </row>
    <row r="332" customFormat="false" ht="12.75" hidden="false" customHeight="false" outlineLevel="0" collapsed="false">
      <c r="D332" s="112"/>
    </row>
    <row r="333" customFormat="false" ht="12.75" hidden="false" customHeight="false" outlineLevel="0" collapsed="false">
      <c r="D333" s="112"/>
    </row>
    <row r="334" customFormat="false" ht="12.75" hidden="false" customHeight="false" outlineLevel="0" collapsed="false">
      <c r="D334" s="112"/>
    </row>
    <row r="335" customFormat="false" ht="12.75" hidden="false" customHeight="false" outlineLevel="0" collapsed="false">
      <c r="D335" s="112"/>
    </row>
    <row r="336" customFormat="false" ht="12.75" hidden="false" customHeight="false" outlineLevel="0" collapsed="false">
      <c r="D336" s="112"/>
    </row>
    <row r="337" customFormat="false" ht="12.75" hidden="false" customHeight="false" outlineLevel="0" collapsed="false">
      <c r="D337" s="112"/>
    </row>
    <row r="338" customFormat="false" ht="12.75" hidden="false" customHeight="false" outlineLevel="0" collapsed="false">
      <c r="D338" s="112"/>
    </row>
    <row r="339" customFormat="false" ht="12.75" hidden="false" customHeight="false" outlineLevel="0" collapsed="false">
      <c r="D339" s="112"/>
    </row>
    <row r="340" customFormat="false" ht="12.75" hidden="false" customHeight="false" outlineLevel="0" collapsed="false">
      <c r="D340" s="112"/>
    </row>
    <row r="341" customFormat="false" ht="12.75" hidden="false" customHeight="false" outlineLevel="0" collapsed="false">
      <c r="D341" s="112"/>
    </row>
    <row r="342" customFormat="false" ht="12.75" hidden="false" customHeight="false" outlineLevel="0" collapsed="false">
      <c r="D342" s="112"/>
    </row>
    <row r="343" customFormat="false" ht="12.75" hidden="false" customHeight="false" outlineLevel="0" collapsed="false">
      <c r="D343" s="112"/>
    </row>
    <row r="344" customFormat="false" ht="12.75" hidden="false" customHeight="false" outlineLevel="0" collapsed="false">
      <c r="D344" s="112"/>
    </row>
    <row r="345" customFormat="false" ht="12.75" hidden="false" customHeight="false" outlineLevel="0" collapsed="false">
      <c r="D345" s="112"/>
    </row>
    <row r="346" customFormat="false" ht="12.75" hidden="false" customHeight="false" outlineLevel="0" collapsed="false">
      <c r="D346" s="112"/>
    </row>
    <row r="347" customFormat="false" ht="12.75" hidden="false" customHeight="false" outlineLevel="0" collapsed="false">
      <c r="D347" s="112"/>
    </row>
    <row r="348" customFormat="false" ht="12.75" hidden="false" customHeight="false" outlineLevel="0" collapsed="false">
      <c r="D348" s="112"/>
    </row>
    <row r="349" customFormat="false" ht="12.75" hidden="false" customHeight="false" outlineLevel="0" collapsed="false">
      <c r="D349" s="112"/>
    </row>
    <row r="350" customFormat="false" ht="12.75" hidden="false" customHeight="false" outlineLevel="0" collapsed="false">
      <c r="D350" s="112"/>
    </row>
    <row r="351" customFormat="false" ht="12.75" hidden="false" customHeight="false" outlineLevel="0" collapsed="false">
      <c r="D351" s="112"/>
    </row>
    <row r="352" customFormat="false" ht="12.75" hidden="false" customHeight="false" outlineLevel="0" collapsed="false">
      <c r="D352" s="112"/>
    </row>
    <row r="353" customFormat="false" ht="12.75" hidden="false" customHeight="false" outlineLevel="0" collapsed="false">
      <c r="D353" s="112"/>
    </row>
    <row r="354" customFormat="false" ht="12.75" hidden="false" customHeight="false" outlineLevel="0" collapsed="false">
      <c r="D354" s="112"/>
    </row>
    <row r="355" customFormat="false" ht="12.75" hidden="false" customHeight="false" outlineLevel="0" collapsed="false">
      <c r="D355" s="112"/>
    </row>
    <row r="356" customFormat="false" ht="12.75" hidden="false" customHeight="false" outlineLevel="0" collapsed="false">
      <c r="D356" s="112"/>
    </row>
    <row r="357" customFormat="false" ht="12.75" hidden="false" customHeight="false" outlineLevel="0" collapsed="false">
      <c r="D357" s="112"/>
    </row>
    <row r="358" customFormat="false" ht="12.75" hidden="false" customHeight="false" outlineLevel="0" collapsed="false">
      <c r="D358" s="112"/>
    </row>
    <row r="359" customFormat="false" ht="12.75" hidden="false" customHeight="false" outlineLevel="0" collapsed="false">
      <c r="D359" s="112"/>
    </row>
    <row r="360" customFormat="false" ht="12.75" hidden="false" customHeight="false" outlineLevel="0" collapsed="false">
      <c r="D360" s="112"/>
    </row>
    <row r="361" customFormat="false" ht="12.75" hidden="false" customHeight="false" outlineLevel="0" collapsed="false">
      <c r="D361" s="112"/>
    </row>
    <row r="362" customFormat="false" ht="12.75" hidden="false" customHeight="false" outlineLevel="0" collapsed="false">
      <c r="D362" s="112"/>
    </row>
    <row r="363" customFormat="false" ht="12.75" hidden="false" customHeight="false" outlineLevel="0" collapsed="false">
      <c r="D363" s="112"/>
    </row>
    <row r="364" customFormat="false" ht="12.75" hidden="false" customHeight="false" outlineLevel="0" collapsed="false">
      <c r="D364" s="112"/>
    </row>
    <row r="365" customFormat="false" ht="12.75" hidden="false" customHeight="false" outlineLevel="0" collapsed="false">
      <c r="D365" s="112"/>
    </row>
    <row r="366" customFormat="false" ht="12.75" hidden="false" customHeight="false" outlineLevel="0" collapsed="false">
      <c r="D366" s="112"/>
    </row>
    <row r="367" customFormat="false" ht="12.75" hidden="false" customHeight="false" outlineLevel="0" collapsed="false">
      <c r="D367" s="112"/>
    </row>
    <row r="368" customFormat="false" ht="12.75" hidden="false" customHeight="false" outlineLevel="0" collapsed="false">
      <c r="D368" s="112"/>
    </row>
    <row r="369" customFormat="false" ht="12.75" hidden="false" customHeight="false" outlineLevel="0" collapsed="false">
      <c r="D369" s="112"/>
    </row>
    <row r="370" customFormat="false" ht="12.75" hidden="false" customHeight="false" outlineLevel="0" collapsed="false">
      <c r="D370" s="112"/>
    </row>
    <row r="371" customFormat="false" ht="12.75" hidden="false" customHeight="false" outlineLevel="0" collapsed="false">
      <c r="D371" s="112"/>
    </row>
    <row r="372" customFormat="false" ht="12.75" hidden="false" customHeight="false" outlineLevel="0" collapsed="false">
      <c r="D372" s="112"/>
    </row>
    <row r="373" customFormat="false" ht="12.75" hidden="false" customHeight="false" outlineLevel="0" collapsed="false">
      <c r="D373" s="112"/>
    </row>
    <row r="374" customFormat="false" ht="12.75" hidden="false" customHeight="false" outlineLevel="0" collapsed="false">
      <c r="D374" s="112"/>
    </row>
    <row r="375" customFormat="false" ht="12.75" hidden="false" customHeight="false" outlineLevel="0" collapsed="false">
      <c r="D375" s="112"/>
    </row>
    <row r="376" customFormat="false" ht="12.75" hidden="false" customHeight="false" outlineLevel="0" collapsed="false">
      <c r="D376" s="112"/>
    </row>
    <row r="377" customFormat="false" ht="12.75" hidden="false" customHeight="false" outlineLevel="0" collapsed="false">
      <c r="D377" s="112"/>
    </row>
    <row r="378" customFormat="false" ht="12.75" hidden="false" customHeight="false" outlineLevel="0" collapsed="false">
      <c r="D378" s="112"/>
    </row>
    <row r="379" customFormat="false" ht="12.75" hidden="false" customHeight="false" outlineLevel="0" collapsed="false">
      <c r="D379" s="112"/>
    </row>
    <row r="380" customFormat="false" ht="12.75" hidden="false" customHeight="false" outlineLevel="0" collapsed="false">
      <c r="D380" s="112"/>
    </row>
    <row r="381" customFormat="false" ht="12.75" hidden="false" customHeight="false" outlineLevel="0" collapsed="false">
      <c r="D381" s="112"/>
    </row>
    <row r="382" customFormat="false" ht="12.75" hidden="false" customHeight="false" outlineLevel="0" collapsed="false">
      <c r="D382" s="112"/>
    </row>
    <row r="383" customFormat="false" ht="12.75" hidden="false" customHeight="false" outlineLevel="0" collapsed="false">
      <c r="D383" s="112"/>
    </row>
    <row r="384" customFormat="false" ht="12.75" hidden="false" customHeight="false" outlineLevel="0" collapsed="false">
      <c r="D384" s="112"/>
    </row>
    <row r="385" customFormat="false" ht="12.75" hidden="false" customHeight="false" outlineLevel="0" collapsed="false">
      <c r="D385" s="112"/>
    </row>
    <row r="386" customFormat="false" ht="12.75" hidden="false" customHeight="false" outlineLevel="0" collapsed="false">
      <c r="D386" s="112"/>
    </row>
    <row r="387" customFormat="false" ht="12.75" hidden="false" customHeight="false" outlineLevel="0" collapsed="false">
      <c r="D387" s="112"/>
    </row>
    <row r="388" customFormat="false" ht="12.75" hidden="false" customHeight="false" outlineLevel="0" collapsed="false">
      <c r="D388" s="112"/>
    </row>
    <row r="389" customFormat="false" ht="12.75" hidden="false" customHeight="false" outlineLevel="0" collapsed="false">
      <c r="D389" s="112"/>
    </row>
    <row r="390" customFormat="false" ht="12.75" hidden="false" customHeight="false" outlineLevel="0" collapsed="false">
      <c r="D390" s="112"/>
    </row>
    <row r="391" customFormat="false" ht="12.75" hidden="false" customHeight="false" outlineLevel="0" collapsed="false">
      <c r="D391" s="112"/>
    </row>
    <row r="392" customFormat="false" ht="12.75" hidden="false" customHeight="false" outlineLevel="0" collapsed="false">
      <c r="D392" s="112"/>
    </row>
    <row r="393" customFormat="false" ht="12.75" hidden="false" customHeight="false" outlineLevel="0" collapsed="false">
      <c r="D393" s="112"/>
    </row>
    <row r="394" customFormat="false" ht="12.75" hidden="false" customHeight="false" outlineLevel="0" collapsed="false">
      <c r="D394" s="112"/>
    </row>
    <row r="395" customFormat="false" ht="12.75" hidden="false" customHeight="false" outlineLevel="0" collapsed="false">
      <c r="D395" s="112"/>
    </row>
    <row r="396" customFormat="false" ht="12.75" hidden="false" customHeight="false" outlineLevel="0" collapsed="false">
      <c r="D396" s="112"/>
    </row>
    <row r="397" customFormat="false" ht="12.75" hidden="false" customHeight="false" outlineLevel="0" collapsed="false">
      <c r="D397" s="112"/>
    </row>
    <row r="398" customFormat="false" ht="12.75" hidden="false" customHeight="false" outlineLevel="0" collapsed="false">
      <c r="D398" s="112"/>
    </row>
    <row r="399" customFormat="false" ht="12.75" hidden="false" customHeight="false" outlineLevel="0" collapsed="false">
      <c r="D399" s="112"/>
    </row>
    <row r="400" customFormat="false" ht="12.75" hidden="false" customHeight="false" outlineLevel="0" collapsed="false">
      <c r="D400" s="112"/>
    </row>
    <row r="401" customFormat="false" ht="12.75" hidden="false" customHeight="false" outlineLevel="0" collapsed="false">
      <c r="D401" s="112"/>
    </row>
    <row r="402" customFormat="false" ht="12.75" hidden="false" customHeight="false" outlineLevel="0" collapsed="false">
      <c r="D402" s="112"/>
    </row>
    <row r="403" customFormat="false" ht="12.75" hidden="false" customHeight="false" outlineLevel="0" collapsed="false">
      <c r="D403" s="112"/>
    </row>
    <row r="404" customFormat="false" ht="12.75" hidden="false" customHeight="false" outlineLevel="0" collapsed="false">
      <c r="D404" s="112"/>
    </row>
    <row r="405" customFormat="false" ht="12.75" hidden="false" customHeight="false" outlineLevel="0" collapsed="false">
      <c r="D405" s="112"/>
    </row>
    <row r="406" customFormat="false" ht="12.75" hidden="false" customHeight="false" outlineLevel="0" collapsed="false">
      <c r="D406" s="112"/>
    </row>
    <row r="407" customFormat="false" ht="12.75" hidden="false" customHeight="false" outlineLevel="0" collapsed="false">
      <c r="D407" s="112"/>
    </row>
    <row r="408" customFormat="false" ht="12.75" hidden="false" customHeight="false" outlineLevel="0" collapsed="false">
      <c r="D408" s="112"/>
    </row>
    <row r="409" customFormat="false" ht="12.75" hidden="false" customHeight="false" outlineLevel="0" collapsed="false">
      <c r="D409" s="112"/>
    </row>
    <row r="410" customFormat="false" ht="12.75" hidden="false" customHeight="false" outlineLevel="0" collapsed="false">
      <c r="D410" s="112"/>
    </row>
    <row r="411" customFormat="false" ht="12.75" hidden="false" customHeight="false" outlineLevel="0" collapsed="false">
      <c r="D411" s="112"/>
    </row>
    <row r="412" customFormat="false" ht="12.75" hidden="false" customHeight="false" outlineLevel="0" collapsed="false">
      <c r="D412" s="112"/>
    </row>
    <row r="413" customFormat="false" ht="12.75" hidden="false" customHeight="false" outlineLevel="0" collapsed="false">
      <c r="D413" s="112"/>
    </row>
    <row r="414" customFormat="false" ht="12.75" hidden="false" customHeight="false" outlineLevel="0" collapsed="false">
      <c r="D414" s="112"/>
    </row>
    <row r="415" customFormat="false" ht="12.75" hidden="false" customHeight="false" outlineLevel="0" collapsed="false">
      <c r="D415" s="112"/>
    </row>
    <row r="416" customFormat="false" ht="12.75" hidden="false" customHeight="false" outlineLevel="0" collapsed="false">
      <c r="D416" s="112"/>
    </row>
    <row r="417" customFormat="false" ht="12.75" hidden="false" customHeight="false" outlineLevel="0" collapsed="false">
      <c r="D417" s="112"/>
    </row>
    <row r="418" customFormat="false" ht="12.75" hidden="false" customHeight="false" outlineLevel="0" collapsed="false">
      <c r="D418" s="112"/>
    </row>
    <row r="419" customFormat="false" ht="12.75" hidden="false" customHeight="false" outlineLevel="0" collapsed="false">
      <c r="D419" s="112"/>
    </row>
    <row r="420" customFormat="false" ht="12.75" hidden="false" customHeight="false" outlineLevel="0" collapsed="false">
      <c r="D420" s="112"/>
    </row>
    <row r="421" customFormat="false" ht="12.75" hidden="false" customHeight="false" outlineLevel="0" collapsed="false">
      <c r="D421" s="112"/>
    </row>
    <row r="422" customFormat="false" ht="12.75" hidden="false" customHeight="false" outlineLevel="0" collapsed="false">
      <c r="D422" s="112"/>
    </row>
    <row r="423" customFormat="false" ht="12.75" hidden="false" customHeight="false" outlineLevel="0" collapsed="false">
      <c r="D423" s="112"/>
    </row>
    <row r="424" customFormat="false" ht="12.75" hidden="false" customHeight="false" outlineLevel="0" collapsed="false">
      <c r="D424" s="112"/>
    </row>
    <row r="425" customFormat="false" ht="12.75" hidden="false" customHeight="false" outlineLevel="0" collapsed="false">
      <c r="D425" s="112"/>
    </row>
    <row r="426" customFormat="false" ht="12.75" hidden="false" customHeight="false" outlineLevel="0" collapsed="false">
      <c r="D426" s="112"/>
    </row>
    <row r="427" customFormat="false" ht="12.75" hidden="false" customHeight="false" outlineLevel="0" collapsed="false">
      <c r="D427" s="112"/>
    </row>
    <row r="428" customFormat="false" ht="12.75" hidden="false" customHeight="false" outlineLevel="0" collapsed="false">
      <c r="D428" s="112"/>
    </row>
    <row r="429" customFormat="false" ht="12.75" hidden="false" customHeight="false" outlineLevel="0" collapsed="false">
      <c r="D429" s="112"/>
    </row>
    <row r="430" customFormat="false" ht="12.75" hidden="false" customHeight="false" outlineLevel="0" collapsed="false">
      <c r="D430" s="112"/>
    </row>
    <row r="431" customFormat="false" ht="12.75" hidden="false" customHeight="false" outlineLevel="0" collapsed="false">
      <c r="D431" s="112"/>
    </row>
    <row r="432" customFormat="false" ht="12.75" hidden="false" customHeight="false" outlineLevel="0" collapsed="false">
      <c r="D432" s="112"/>
    </row>
    <row r="433" customFormat="false" ht="12.75" hidden="false" customHeight="false" outlineLevel="0" collapsed="false">
      <c r="D433" s="112"/>
    </row>
    <row r="434" customFormat="false" ht="12.75" hidden="false" customHeight="false" outlineLevel="0" collapsed="false">
      <c r="D434" s="112"/>
    </row>
    <row r="435" customFormat="false" ht="12.75" hidden="false" customHeight="false" outlineLevel="0" collapsed="false">
      <c r="D435" s="112"/>
    </row>
    <row r="436" customFormat="false" ht="12.75" hidden="false" customHeight="false" outlineLevel="0" collapsed="false">
      <c r="D436" s="112"/>
    </row>
    <row r="437" customFormat="false" ht="12.75" hidden="false" customHeight="false" outlineLevel="0" collapsed="false">
      <c r="D437" s="112"/>
    </row>
    <row r="438" customFormat="false" ht="12.75" hidden="false" customHeight="false" outlineLevel="0" collapsed="false">
      <c r="D438" s="112"/>
    </row>
    <row r="439" customFormat="false" ht="12.75" hidden="false" customHeight="false" outlineLevel="0" collapsed="false">
      <c r="D439" s="112"/>
    </row>
    <row r="440" customFormat="false" ht="12.75" hidden="false" customHeight="false" outlineLevel="0" collapsed="false">
      <c r="D440" s="112"/>
    </row>
    <row r="441" customFormat="false" ht="12.75" hidden="false" customHeight="false" outlineLevel="0" collapsed="false">
      <c r="D441" s="112"/>
    </row>
    <row r="442" customFormat="false" ht="12.75" hidden="false" customHeight="false" outlineLevel="0" collapsed="false">
      <c r="D442" s="112"/>
    </row>
    <row r="443" customFormat="false" ht="12.75" hidden="false" customHeight="false" outlineLevel="0" collapsed="false">
      <c r="D443" s="112"/>
    </row>
    <row r="444" customFormat="false" ht="12.75" hidden="false" customHeight="false" outlineLevel="0" collapsed="false">
      <c r="D444" s="112"/>
    </row>
    <row r="445" customFormat="false" ht="12.75" hidden="false" customHeight="false" outlineLevel="0" collapsed="false">
      <c r="D445" s="112"/>
    </row>
    <row r="446" customFormat="false" ht="12.75" hidden="false" customHeight="false" outlineLevel="0" collapsed="false">
      <c r="D446" s="112"/>
    </row>
    <row r="447" customFormat="false" ht="12.75" hidden="false" customHeight="false" outlineLevel="0" collapsed="false">
      <c r="D447" s="112"/>
    </row>
    <row r="448" customFormat="false" ht="12.75" hidden="false" customHeight="false" outlineLevel="0" collapsed="false">
      <c r="D448" s="112"/>
    </row>
    <row r="449" customFormat="false" ht="12.75" hidden="false" customHeight="false" outlineLevel="0" collapsed="false">
      <c r="D449" s="112"/>
    </row>
    <row r="450" customFormat="false" ht="12.75" hidden="false" customHeight="false" outlineLevel="0" collapsed="false">
      <c r="D450" s="112"/>
    </row>
    <row r="451" customFormat="false" ht="12.75" hidden="false" customHeight="false" outlineLevel="0" collapsed="false">
      <c r="D451" s="112"/>
    </row>
    <row r="452" customFormat="false" ht="12.75" hidden="false" customHeight="false" outlineLevel="0" collapsed="false">
      <c r="D452" s="112"/>
    </row>
    <row r="453" customFormat="false" ht="12.75" hidden="false" customHeight="false" outlineLevel="0" collapsed="false">
      <c r="D453" s="112"/>
    </row>
    <row r="454" customFormat="false" ht="12.75" hidden="false" customHeight="false" outlineLevel="0" collapsed="false">
      <c r="D454" s="112"/>
    </row>
    <row r="455" customFormat="false" ht="12.75" hidden="false" customHeight="false" outlineLevel="0" collapsed="false">
      <c r="D455" s="112"/>
    </row>
    <row r="456" customFormat="false" ht="12.75" hidden="false" customHeight="false" outlineLevel="0" collapsed="false">
      <c r="D456" s="112"/>
    </row>
    <row r="457" customFormat="false" ht="12.75" hidden="false" customHeight="false" outlineLevel="0" collapsed="false">
      <c r="D457" s="112"/>
    </row>
    <row r="458" customFormat="false" ht="12.75" hidden="false" customHeight="false" outlineLevel="0" collapsed="false">
      <c r="D458" s="112"/>
    </row>
    <row r="459" customFormat="false" ht="12.75" hidden="false" customHeight="false" outlineLevel="0" collapsed="false">
      <c r="D459" s="112"/>
    </row>
    <row r="460" customFormat="false" ht="12.75" hidden="false" customHeight="false" outlineLevel="0" collapsed="false">
      <c r="D460" s="112"/>
    </row>
    <row r="461" customFormat="false" ht="12.75" hidden="false" customHeight="false" outlineLevel="0" collapsed="false">
      <c r="D461" s="112"/>
    </row>
    <row r="462" customFormat="false" ht="12.75" hidden="false" customHeight="false" outlineLevel="0" collapsed="false">
      <c r="D462" s="112"/>
    </row>
    <row r="463" customFormat="false" ht="12.75" hidden="false" customHeight="false" outlineLevel="0" collapsed="false">
      <c r="D463" s="112"/>
    </row>
    <row r="464" customFormat="false" ht="12.75" hidden="false" customHeight="false" outlineLevel="0" collapsed="false">
      <c r="D464" s="112"/>
    </row>
    <row r="465" customFormat="false" ht="12.75" hidden="false" customHeight="false" outlineLevel="0" collapsed="false">
      <c r="D465" s="112"/>
    </row>
    <row r="466" customFormat="false" ht="12.75" hidden="false" customHeight="false" outlineLevel="0" collapsed="false">
      <c r="D466" s="112"/>
    </row>
    <row r="467" customFormat="false" ht="12.75" hidden="false" customHeight="false" outlineLevel="0" collapsed="false">
      <c r="D467" s="112"/>
    </row>
    <row r="468" customFormat="false" ht="12.75" hidden="false" customHeight="false" outlineLevel="0" collapsed="false">
      <c r="D468" s="112"/>
    </row>
    <row r="469" customFormat="false" ht="12.75" hidden="false" customHeight="false" outlineLevel="0" collapsed="false">
      <c r="D469" s="112"/>
    </row>
    <row r="470" customFormat="false" ht="12.75" hidden="false" customHeight="false" outlineLevel="0" collapsed="false">
      <c r="D470" s="112"/>
    </row>
    <row r="471" customFormat="false" ht="12.75" hidden="false" customHeight="false" outlineLevel="0" collapsed="false">
      <c r="D471" s="112"/>
    </row>
    <row r="472" customFormat="false" ht="12.75" hidden="false" customHeight="false" outlineLevel="0" collapsed="false">
      <c r="D472" s="112"/>
    </row>
    <row r="473" customFormat="false" ht="12.75" hidden="false" customHeight="false" outlineLevel="0" collapsed="false">
      <c r="D473" s="112"/>
    </row>
    <row r="474" customFormat="false" ht="12.75" hidden="false" customHeight="false" outlineLevel="0" collapsed="false">
      <c r="D474" s="112"/>
    </row>
    <row r="475" customFormat="false" ht="12.75" hidden="false" customHeight="false" outlineLevel="0" collapsed="false">
      <c r="D475" s="112"/>
    </row>
    <row r="476" customFormat="false" ht="12.75" hidden="false" customHeight="false" outlineLevel="0" collapsed="false">
      <c r="D476" s="112"/>
    </row>
    <row r="477" customFormat="false" ht="12.75" hidden="false" customHeight="false" outlineLevel="0" collapsed="false">
      <c r="D477" s="112"/>
    </row>
    <row r="478" customFormat="false" ht="12.75" hidden="false" customHeight="false" outlineLevel="0" collapsed="false">
      <c r="D478" s="112"/>
    </row>
    <row r="479" customFormat="false" ht="12.75" hidden="false" customHeight="false" outlineLevel="0" collapsed="false">
      <c r="D479" s="112"/>
    </row>
    <row r="480" customFormat="false" ht="12.75" hidden="false" customHeight="false" outlineLevel="0" collapsed="false">
      <c r="D480" s="112"/>
    </row>
    <row r="481" customFormat="false" ht="12.75" hidden="false" customHeight="false" outlineLevel="0" collapsed="false">
      <c r="D481" s="112"/>
    </row>
    <row r="482" customFormat="false" ht="12.75" hidden="false" customHeight="false" outlineLevel="0" collapsed="false">
      <c r="D482" s="112"/>
    </row>
    <row r="483" customFormat="false" ht="12.75" hidden="false" customHeight="false" outlineLevel="0" collapsed="false">
      <c r="D483" s="112"/>
    </row>
    <row r="484" customFormat="false" ht="12.75" hidden="false" customHeight="false" outlineLevel="0" collapsed="false">
      <c r="D484" s="112"/>
    </row>
    <row r="485" customFormat="false" ht="12.75" hidden="false" customHeight="false" outlineLevel="0" collapsed="false">
      <c r="D485" s="112"/>
    </row>
    <row r="486" customFormat="false" ht="12.75" hidden="false" customHeight="false" outlineLevel="0" collapsed="false">
      <c r="D486" s="112"/>
    </row>
    <row r="487" customFormat="false" ht="12.75" hidden="false" customHeight="false" outlineLevel="0" collapsed="false">
      <c r="D487" s="112"/>
    </row>
    <row r="488" customFormat="false" ht="12.75" hidden="false" customHeight="false" outlineLevel="0" collapsed="false">
      <c r="D488" s="112"/>
    </row>
    <row r="489" customFormat="false" ht="12.75" hidden="false" customHeight="false" outlineLevel="0" collapsed="false">
      <c r="D489" s="112"/>
    </row>
    <row r="490" customFormat="false" ht="12.75" hidden="false" customHeight="false" outlineLevel="0" collapsed="false">
      <c r="D490" s="112"/>
    </row>
    <row r="491" customFormat="false" ht="12.75" hidden="false" customHeight="false" outlineLevel="0" collapsed="false">
      <c r="D491" s="112"/>
    </row>
    <row r="492" customFormat="false" ht="12.75" hidden="false" customHeight="false" outlineLevel="0" collapsed="false">
      <c r="D492" s="112"/>
    </row>
    <row r="493" customFormat="false" ht="12.75" hidden="false" customHeight="false" outlineLevel="0" collapsed="false">
      <c r="D493" s="112"/>
    </row>
    <row r="494" customFormat="false" ht="12.75" hidden="false" customHeight="false" outlineLevel="0" collapsed="false">
      <c r="D494" s="112"/>
    </row>
    <row r="495" customFormat="false" ht="12.75" hidden="false" customHeight="false" outlineLevel="0" collapsed="false">
      <c r="D495" s="112"/>
    </row>
    <row r="496" customFormat="false" ht="12.75" hidden="false" customHeight="false" outlineLevel="0" collapsed="false">
      <c r="D496" s="112"/>
    </row>
    <row r="497" customFormat="false" ht="12.75" hidden="false" customHeight="false" outlineLevel="0" collapsed="false">
      <c r="D497" s="112"/>
    </row>
    <row r="498" customFormat="false" ht="12.75" hidden="false" customHeight="false" outlineLevel="0" collapsed="false">
      <c r="D498" s="112"/>
    </row>
    <row r="499" customFormat="false" ht="12.75" hidden="false" customHeight="false" outlineLevel="0" collapsed="false">
      <c r="D499" s="112"/>
    </row>
    <row r="500" customFormat="false" ht="12.75" hidden="false" customHeight="false" outlineLevel="0" collapsed="false">
      <c r="D500" s="112"/>
    </row>
    <row r="501" customFormat="false" ht="12.75" hidden="false" customHeight="false" outlineLevel="0" collapsed="false">
      <c r="D501" s="112"/>
    </row>
    <row r="502" customFormat="false" ht="12.75" hidden="false" customHeight="false" outlineLevel="0" collapsed="false">
      <c r="D502" s="112"/>
    </row>
    <row r="503" customFormat="false" ht="12.75" hidden="false" customHeight="false" outlineLevel="0" collapsed="false">
      <c r="D503" s="112"/>
    </row>
    <row r="504" customFormat="false" ht="12.75" hidden="false" customHeight="false" outlineLevel="0" collapsed="false">
      <c r="D504" s="112"/>
    </row>
    <row r="505" customFormat="false" ht="12.75" hidden="false" customHeight="false" outlineLevel="0" collapsed="false">
      <c r="D505" s="112"/>
    </row>
    <row r="506" customFormat="false" ht="12.75" hidden="false" customHeight="false" outlineLevel="0" collapsed="false">
      <c r="D506" s="112"/>
    </row>
    <row r="507" customFormat="false" ht="12.75" hidden="false" customHeight="false" outlineLevel="0" collapsed="false">
      <c r="D507" s="112"/>
    </row>
    <row r="508" customFormat="false" ht="12.75" hidden="false" customHeight="false" outlineLevel="0" collapsed="false">
      <c r="D508" s="112"/>
    </row>
    <row r="509" customFormat="false" ht="12.75" hidden="false" customHeight="false" outlineLevel="0" collapsed="false">
      <c r="D509" s="112"/>
    </row>
    <row r="510" customFormat="false" ht="12.75" hidden="false" customHeight="false" outlineLevel="0" collapsed="false">
      <c r="D510" s="112"/>
    </row>
    <row r="511" customFormat="false" ht="12.75" hidden="false" customHeight="false" outlineLevel="0" collapsed="false">
      <c r="D511" s="112"/>
    </row>
    <row r="512" customFormat="false" ht="12.75" hidden="false" customHeight="false" outlineLevel="0" collapsed="false">
      <c r="D512" s="112"/>
    </row>
    <row r="513" customFormat="false" ht="12.75" hidden="false" customHeight="false" outlineLevel="0" collapsed="false">
      <c r="D513" s="112"/>
    </row>
    <row r="514" customFormat="false" ht="12.75" hidden="false" customHeight="false" outlineLevel="0" collapsed="false">
      <c r="D514" s="112"/>
    </row>
    <row r="515" customFormat="false" ht="12.75" hidden="false" customHeight="false" outlineLevel="0" collapsed="false">
      <c r="D515" s="112"/>
    </row>
    <row r="516" customFormat="false" ht="12.75" hidden="false" customHeight="false" outlineLevel="0" collapsed="false">
      <c r="D516" s="112"/>
    </row>
    <row r="517" customFormat="false" ht="12.75" hidden="false" customHeight="false" outlineLevel="0" collapsed="false">
      <c r="D517" s="112"/>
    </row>
    <row r="518" customFormat="false" ht="12.75" hidden="false" customHeight="false" outlineLevel="0" collapsed="false">
      <c r="D518" s="112"/>
    </row>
    <row r="519" customFormat="false" ht="12.75" hidden="false" customHeight="false" outlineLevel="0" collapsed="false">
      <c r="D519" s="112"/>
    </row>
    <row r="520" customFormat="false" ht="12.75" hidden="false" customHeight="false" outlineLevel="0" collapsed="false">
      <c r="D520" s="112"/>
    </row>
    <row r="521" customFormat="false" ht="12.75" hidden="false" customHeight="false" outlineLevel="0" collapsed="false">
      <c r="D521" s="112"/>
    </row>
    <row r="522" customFormat="false" ht="12.75" hidden="false" customHeight="false" outlineLevel="0" collapsed="false">
      <c r="D522" s="112"/>
    </row>
    <row r="523" customFormat="false" ht="12.75" hidden="false" customHeight="false" outlineLevel="0" collapsed="false">
      <c r="D523" s="112"/>
    </row>
    <row r="524" customFormat="false" ht="12.75" hidden="false" customHeight="false" outlineLevel="0" collapsed="false">
      <c r="D524" s="112"/>
    </row>
    <row r="525" customFormat="false" ht="12.75" hidden="false" customHeight="false" outlineLevel="0" collapsed="false">
      <c r="D525" s="112"/>
    </row>
    <row r="526" customFormat="false" ht="12.75" hidden="false" customHeight="false" outlineLevel="0" collapsed="false">
      <c r="D526" s="112"/>
    </row>
    <row r="527" customFormat="false" ht="12.75" hidden="false" customHeight="false" outlineLevel="0" collapsed="false">
      <c r="D527" s="112"/>
    </row>
    <row r="528" customFormat="false" ht="12.75" hidden="false" customHeight="false" outlineLevel="0" collapsed="false">
      <c r="D528" s="112"/>
    </row>
    <row r="529" customFormat="false" ht="12.75" hidden="false" customHeight="false" outlineLevel="0" collapsed="false">
      <c r="D529" s="112"/>
    </row>
    <row r="530" customFormat="false" ht="12.75" hidden="false" customHeight="false" outlineLevel="0" collapsed="false">
      <c r="D530" s="112"/>
    </row>
    <row r="531" customFormat="false" ht="12.75" hidden="false" customHeight="false" outlineLevel="0" collapsed="false">
      <c r="D531" s="112"/>
    </row>
    <row r="532" customFormat="false" ht="12.75" hidden="false" customHeight="false" outlineLevel="0" collapsed="false">
      <c r="D532" s="112"/>
    </row>
    <row r="533" customFormat="false" ht="12.75" hidden="false" customHeight="false" outlineLevel="0" collapsed="false">
      <c r="D533" s="112"/>
    </row>
    <row r="534" customFormat="false" ht="12.75" hidden="false" customHeight="false" outlineLevel="0" collapsed="false">
      <c r="D534" s="112"/>
    </row>
    <row r="535" customFormat="false" ht="12.75" hidden="false" customHeight="false" outlineLevel="0" collapsed="false">
      <c r="D535" s="112"/>
    </row>
    <row r="536" customFormat="false" ht="12.75" hidden="false" customHeight="false" outlineLevel="0" collapsed="false">
      <c r="D536" s="112"/>
    </row>
    <row r="537" customFormat="false" ht="12.75" hidden="false" customHeight="false" outlineLevel="0" collapsed="false">
      <c r="D537" s="112"/>
    </row>
    <row r="538" customFormat="false" ht="12.75" hidden="false" customHeight="false" outlineLevel="0" collapsed="false">
      <c r="D538" s="112"/>
    </row>
    <row r="539" customFormat="false" ht="12.75" hidden="false" customHeight="false" outlineLevel="0" collapsed="false">
      <c r="D539" s="112"/>
    </row>
    <row r="540" customFormat="false" ht="12.75" hidden="false" customHeight="false" outlineLevel="0" collapsed="false">
      <c r="D540" s="112"/>
    </row>
    <row r="541" customFormat="false" ht="12.75" hidden="false" customHeight="false" outlineLevel="0" collapsed="false">
      <c r="D541" s="112"/>
    </row>
    <row r="542" customFormat="false" ht="12.75" hidden="false" customHeight="false" outlineLevel="0" collapsed="false">
      <c r="D542" s="112"/>
    </row>
    <row r="543" customFormat="false" ht="12.75" hidden="false" customHeight="false" outlineLevel="0" collapsed="false">
      <c r="D543" s="112"/>
    </row>
    <row r="544" customFormat="false" ht="12.75" hidden="false" customHeight="false" outlineLevel="0" collapsed="false">
      <c r="D544" s="112"/>
    </row>
    <row r="545" customFormat="false" ht="12.75" hidden="false" customHeight="false" outlineLevel="0" collapsed="false">
      <c r="D545" s="112"/>
    </row>
    <row r="546" customFormat="false" ht="12.75" hidden="false" customHeight="false" outlineLevel="0" collapsed="false">
      <c r="D546" s="112"/>
    </row>
    <row r="547" customFormat="false" ht="12.75" hidden="false" customHeight="false" outlineLevel="0" collapsed="false">
      <c r="D547" s="112"/>
    </row>
    <row r="548" customFormat="false" ht="12.75" hidden="false" customHeight="false" outlineLevel="0" collapsed="false">
      <c r="D548" s="112"/>
    </row>
    <row r="549" customFormat="false" ht="12.75" hidden="false" customHeight="false" outlineLevel="0" collapsed="false">
      <c r="D549" s="112"/>
    </row>
    <row r="550" customFormat="false" ht="12.75" hidden="false" customHeight="false" outlineLevel="0" collapsed="false">
      <c r="D550" s="112"/>
    </row>
    <row r="551" customFormat="false" ht="12.75" hidden="false" customHeight="false" outlineLevel="0" collapsed="false">
      <c r="D551" s="112"/>
    </row>
    <row r="552" customFormat="false" ht="12.75" hidden="false" customHeight="false" outlineLevel="0" collapsed="false">
      <c r="D552" s="112"/>
    </row>
    <row r="553" customFormat="false" ht="12.75" hidden="false" customHeight="false" outlineLevel="0" collapsed="false">
      <c r="D553" s="112"/>
    </row>
    <row r="554" customFormat="false" ht="12.75" hidden="false" customHeight="false" outlineLevel="0" collapsed="false">
      <c r="D554" s="112"/>
    </row>
    <row r="555" customFormat="false" ht="12.75" hidden="false" customHeight="false" outlineLevel="0" collapsed="false">
      <c r="D555" s="112"/>
    </row>
    <row r="556" customFormat="false" ht="12.75" hidden="false" customHeight="false" outlineLevel="0" collapsed="false">
      <c r="D556" s="112"/>
    </row>
    <row r="557" customFormat="false" ht="12.75" hidden="false" customHeight="false" outlineLevel="0" collapsed="false">
      <c r="D557" s="112"/>
    </row>
    <row r="558" customFormat="false" ht="12.75" hidden="false" customHeight="false" outlineLevel="0" collapsed="false">
      <c r="D558" s="112"/>
    </row>
    <row r="559" customFormat="false" ht="12.75" hidden="false" customHeight="false" outlineLevel="0" collapsed="false">
      <c r="D559" s="112"/>
    </row>
    <row r="560" customFormat="false" ht="12.75" hidden="false" customHeight="false" outlineLevel="0" collapsed="false">
      <c r="D560" s="112"/>
    </row>
    <row r="561" customFormat="false" ht="12.75" hidden="false" customHeight="false" outlineLevel="0" collapsed="false">
      <c r="D561" s="112"/>
    </row>
    <row r="562" customFormat="false" ht="12.75" hidden="false" customHeight="false" outlineLevel="0" collapsed="false">
      <c r="D562" s="112"/>
    </row>
    <row r="563" customFormat="false" ht="12.75" hidden="false" customHeight="false" outlineLevel="0" collapsed="false">
      <c r="D563" s="112"/>
    </row>
    <row r="564" customFormat="false" ht="12.75" hidden="false" customHeight="false" outlineLevel="0" collapsed="false">
      <c r="D564" s="112"/>
    </row>
    <row r="565" customFormat="false" ht="12.75" hidden="false" customHeight="false" outlineLevel="0" collapsed="false">
      <c r="D565" s="112"/>
    </row>
    <row r="566" customFormat="false" ht="12.75" hidden="false" customHeight="false" outlineLevel="0" collapsed="false">
      <c r="D566" s="112"/>
    </row>
    <row r="567" customFormat="false" ht="12.75" hidden="false" customHeight="false" outlineLevel="0" collapsed="false">
      <c r="D567" s="112"/>
    </row>
    <row r="568" customFormat="false" ht="12.75" hidden="false" customHeight="false" outlineLevel="0" collapsed="false">
      <c r="D568" s="112"/>
    </row>
    <row r="569" customFormat="false" ht="12.75" hidden="false" customHeight="false" outlineLevel="0" collapsed="false">
      <c r="D569" s="112"/>
    </row>
    <row r="570" customFormat="false" ht="12.75" hidden="false" customHeight="false" outlineLevel="0" collapsed="false">
      <c r="D570" s="112"/>
    </row>
    <row r="571" customFormat="false" ht="12.75" hidden="false" customHeight="false" outlineLevel="0" collapsed="false">
      <c r="D571" s="112"/>
    </row>
    <row r="572" customFormat="false" ht="12.75" hidden="false" customHeight="false" outlineLevel="0" collapsed="false">
      <c r="D572" s="112"/>
    </row>
    <row r="573" customFormat="false" ht="12.75" hidden="false" customHeight="false" outlineLevel="0" collapsed="false">
      <c r="D573" s="112"/>
    </row>
    <row r="574" customFormat="false" ht="12.75" hidden="false" customHeight="false" outlineLevel="0" collapsed="false">
      <c r="D574" s="112"/>
    </row>
    <row r="575" customFormat="false" ht="12.75" hidden="false" customHeight="false" outlineLevel="0" collapsed="false">
      <c r="D575" s="112"/>
    </row>
    <row r="576" customFormat="false" ht="12.75" hidden="false" customHeight="false" outlineLevel="0" collapsed="false">
      <c r="D576" s="112"/>
    </row>
    <row r="577" customFormat="false" ht="12.75" hidden="false" customHeight="false" outlineLevel="0" collapsed="false">
      <c r="D577" s="112"/>
    </row>
    <row r="578" customFormat="false" ht="12.75" hidden="false" customHeight="false" outlineLevel="0" collapsed="false">
      <c r="D578" s="112"/>
    </row>
    <row r="579" customFormat="false" ht="12.75" hidden="false" customHeight="false" outlineLevel="0" collapsed="false">
      <c r="D579" s="112"/>
    </row>
    <row r="580" customFormat="false" ht="12.75" hidden="false" customHeight="false" outlineLevel="0" collapsed="false">
      <c r="D580" s="112"/>
    </row>
    <row r="581" customFormat="false" ht="12.75" hidden="false" customHeight="false" outlineLevel="0" collapsed="false">
      <c r="D581" s="112"/>
    </row>
    <row r="582" customFormat="false" ht="12.75" hidden="false" customHeight="false" outlineLevel="0" collapsed="false">
      <c r="D582" s="112"/>
    </row>
    <row r="583" customFormat="false" ht="12.75" hidden="false" customHeight="false" outlineLevel="0" collapsed="false">
      <c r="D583" s="112"/>
    </row>
    <row r="584" customFormat="false" ht="12.75" hidden="false" customHeight="false" outlineLevel="0" collapsed="false">
      <c r="D584" s="112"/>
    </row>
    <row r="585" customFormat="false" ht="12.75" hidden="false" customHeight="false" outlineLevel="0" collapsed="false">
      <c r="D585" s="112"/>
    </row>
    <row r="586" customFormat="false" ht="12.75" hidden="false" customHeight="false" outlineLevel="0" collapsed="false">
      <c r="D586" s="112"/>
    </row>
    <row r="587" customFormat="false" ht="12.75" hidden="false" customHeight="false" outlineLevel="0" collapsed="false">
      <c r="D587" s="112"/>
    </row>
    <row r="588" customFormat="false" ht="12.75" hidden="false" customHeight="false" outlineLevel="0" collapsed="false">
      <c r="D588" s="112"/>
    </row>
    <row r="589" customFormat="false" ht="12.75" hidden="false" customHeight="false" outlineLevel="0" collapsed="false">
      <c r="D589" s="112"/>
    </row>
    <row r="590" customFormat="false" ht="12.75" hidden="false" customHeight="false" outlineLevel="0" collapsed="false">
      <c r="D590" s="112"/>
    </row>
    <row r="591" customFormat="false" ht="12.75" hidden="false" customHeight="false" outlineLevel="0" collapsed="false">
      <c r="D591" s="112"/>
    </row>
    <row r="592" customFormat="false" ht="12.75" hidden="false" customHeight="false" outlineLevel="0" collapsed="false">
      <c r="D592" s="112"/>
    </row>
    <row r="593" customFormat="false" ht="12.75" hidden="false" customHeight="false" outlineLevel="0" collapsed="false">
      <c r="D593" s="112"/>
    </row>
    <row r="594" customFormat="false" ht="12.75" hidden="false" customHeight="false" outlineLevel="0" collapsed="false">
      <c r="D594" s="112"/>
    </row>
    <row r="595" customFormat="false" ht="12.75" hidden="false" customHeight="false" outlineLevel="0" collapsed="false">
      <c r="D595" s="112"/>
    </row>
    <row r="596" customFormat="false" ht="12.75" hidden="false" customHeight="false" outlineLevel="0" collapsed="false">
      <c r="D596" s="112"/>
    </row>
    <row r="597" customFormat="false" ht="12.75" hidden="false" customHeight="false" outlineLevel="0" collapsed="false">
      <c r="D597" s="112"/>
    </row>
    <row r="598" customFormat="false" ht="12.75" hidden="false" customHeight="false" outlineLevel="0" collapsed="false">
      <c r="D598" s="112"/>
    </row>
    <row r="599" customFormat="false" ht="12.75" hidden="false" customHeight="false" outlineLevel="0" collapsed="false">
      <c r="D599" s="112"/>
    </row>
    <row r="600" customFormat="false" ht="12.75" hidden="false" customHeight="false" outlineLevel="0" collapsed="false">
      <c r="D600" s="112"/>
    </row>
    <row r="601" customFormat="false" ht="12.75" hidden="false" customHeight="false" outlineLevel="0" collapsed="false">
      <c r="D601" s="112"/>
    </row>
    <row r="602" customFormat="false" ht="12.75" hidden="false" customHeight="false" outlineLevel="0" collapsed="false">
      <c r="D602" s="112"/>
    </row>
    <row r="603" customFormat="false" ht="12.75" hidden="false" customHeight="false" outlineLevel="0" collapsed="false">
      <c r="D603" s="112"/>
    </row>
    <row r="604" customFormat="false" ht="12.75" hidden="false" customHeight="false" outlineLevel="0" collapsed="false">
      <c r="D604" s="112"/>
    </row>
    <row r="605" customFormat="false" ht="12.75" hidden="false" customHeight="false" outlineLevel="0" collapsed="false">
      <c r="D605" s="112"/>
    </row>
    <row r="606" customFormat="false" ht="12.75" hidden="false" customHeight="false" outlineLevel="0" collapsed="false">
      <c r="D606" s="112"/>
    </row>
    <row r="607" customFormat="false" ht="12.75" hidden="false" customHeight="false" outlineLevel="0" collapsed="false">
      <c r="D607" s="112"/>
    </row>
    <row r="608" customFormat="false" ht="12.75" hidden="false" customHeight="false" outlineLevel="0" collapsed="false">
      <c r="D608" s="112"/>
    </row>
    <row r="609" customFormat="false" ht="12.75" hidden="false" customHeight="false" outlineLevel="0" collapsed="false">
      <c r="D609" s="112"/>
    </row>
    <row r="610" customFormat="false" ht="12.75" hidden="false" customHeight="false" outlineLevel="0" collapsed="false">
      <c r="D610" s="112"/>
    </row>
    <row r="611" customFormat="false" ht="12.75" hidden="false" customHeight="false" outlineLevel="0" collapsed="false">
      <c r="D611" s="112"/>
    </row>
    <row r="612" customFormat="false" ht="12.75" hidden="false" customHeight="false" outlineLevel="0" collapsed="false">
      <c r="D612" s="112"/>
    </row>
    <row r="613" customFormat="false" ht="12.75" hidden="false" customHeight="false" outlineLevel="0" collapsed="false">
      <c r="D613" s="112"/>
    </row>
    <row r="614" customFormat="false" ht="12.75" hidden="false" customHeight="false" outlineLevel="0" collapsed="false">
      <c r="D614" s="112"/>
    </row>
    <row r="615" customFormat="false" ht="12.75" hidden="false" customHeight="false" outlineLevel="0" collapsed="false">
      <c r="D615" s="112"/>
    </row>
    <row r="616" customFormat="false" ht="12.75" hidden="false" customHeight="false" outlineLevel="0" collapsed="false">
      <c r="D616" s="112"/>
    </row>
    <row r="617" customFormat="false" ht="12.75" hidden="false" customHeight="false" outlineLevel="0" collapsed="false">
      <c r="D617" s="112"/>
    </row>
    <row r="618" customFormat="false" ht="12.75" hidden="false" customHeight="false" outlineLevel="0" collapsed="false">
      <c r="D618" s="112"/>
    </row>
    <row r="619" customFormat="false" ht="12.75" hidden="false" customHeight="false" outlineLevel="0" collapsed="false">
      <c r="D619" s="112"/>
    </row>
    <row r="620" customFormat="false" ht="12.75" hidden="false" customHeight="false" outlineLevel="0" collapsed="false">
      <c r="D620" s="112"/>
    </row>
    <row r="621" customFormat="false" ht="12.75" hidden="false" customHeight="false" outlineLevel="0" collapsed="false">
      <c r="D621" s="112"/>
    </row>
    <row r="622" customFormat="false" ht="12.75" hidden="false" customHeight="false" outlineLevel="0" collapsed="false">
      <c r="D622" s="112"/>
    </row>
    <row r="623" customFormat="false" ht="12.75" hidden="false" customHeight="false" outlineLevel="0" collapsed="false">
      <c r="D623" s="112"/>
    </row>
    <row r="624" customFormat="false" ht="12.75" hidden="false" customHeight="false" outlineLevel="0" collapsed="false">
      <c r="D624" s="112"/>
    </row>
    <row r="625" customFormat="false" ht="12.75" hidden="false" customHeight="false" outlineLevel="0" collapsed="false">
      <c r="D625" s="112"/>
    </row>
    <row r="626" customFormat="false" ht="12.75" hidden="false" customHeight="false" outlineLevel="0" collapsed="false">
      <c r="D626" s="112"/>
    </row>
    <row r="627" customFormat="false" ht="12.75" hidden="false" customHeight="false" outlineLevel="0" collapsed="false">
      <c r="D627" s="112"/>
    </row>
    <row r="628" customFormat="false" ht="12.75" hidden="false" customHeight="false" outlineLevel="0" collapsed="false">
      <c r="D628" s="112"/>
    </row>
    <row r="629" customFormat="false" ht="12.75" hidden="false" customHeight="false" outlineLevel="0" collapsed="false">
      <c r="D629" s="112"/>
    </row>
    <row r="630" customFormat="false" ht="12.75" hidden="false" customHeight="false" outlineLevel="0" collapsed="false">
      <c r="D630" s="112"/>
    </row>
    <row r="631" customFormat="false" ht="12.75" hidden="false" customHeight="false" outlineLevel="0" collapsed="false">
      <c r="D631" s="112"/>
    </row>
    <row r="632" customFormat="false" ht="12.75" hidden="false" customHeight="false" outlineLevel="0" collapsed="false">
      <c r="D632" s="112"/>
    </row>
    <row r="633" customFormat="false" ht="12.75" hidden="false" customHeight="false" outlineLevel="0" collapsed="false">
      <c r="D633" s="112"/>
    </row>
    <row r="634" customFormat="false" ht="12.75" hidden="false" customHeight="false" outlineLevel="0" collapsed="false">
      <c r="D634" s="112"/>
    </row>
    <row r="635" customFormat="false" ht="12.75" hidden="false" customHeight="false" outlineLevel="0" collapsed="false">
      <c r="D635" s="112"/>
    </row>
    <row r="636" customFormat="false" ht="12.75" hidden="false" customHeight="false" outlineLevel="0" collapsed="false">
      <c r="D636" s="112"/>
    </row>
    <row r="637" customFormat="false" ht="12.75" hidden="false" customHeight="false" outlineLevel="0" collapsed="false">
      <c r="D637" s="112"/>
    </row>
    <row r="638" customFormat="false" ht="12.75" hidden="false" customHeight="false" outlineLevel="0" collapsed="false">
      <c r="D638" s="112"/>
    </row>
    <row r="639" customFormat="false" ht="12.75" hidden="false" customHeight="false" outlineLevel="0" collapsed="false">
      <c r="D639" s="112"/>
    </row>
    <row r="640" customFormat="false" ht="12.75" hidden="false" customHeight="false" outlineLevel="0" collapsed="false">
      <c r="D640" s="112"/>
    </row>
    <row r="641" customFormat="false" ht="12.75" hidden="false" customHeight="false" outlineLevel="0" collapsed="false">
      <c r="D641" s="112"/>
    </row>
    <row r="642" customFormat="false" ht="12.75" hidden="false" customHeight="false" outlineLevel="0" collapsed="false">
      <c r="D642" s="112"/>
    </row>
    <row r="643" customFormat="false" ht="12.75" hidden="false" customHeight="false" outlineLevel="0" collapsed="false">
      <c r="D643" s="112"/>
    </row>
    <row r="644" customFormat="false" ht="12.75" hidden="false" customHeight="false" outlineLevel="0" collapsed="false">
      <c r="D644" s="112"/>
    </row>
    <row r="645" customFormat="false" ht="12.75" hidden="false" customHeight="false" outlineLevel="0" collapsed="false">
      <c r="D645" s="112"/>
    </row>
    <row r="646" customFormat="false" ht="12.75" hidden="false" customHeight="false" outlineLevel="0" collapsed="false">
      <c r="D646" s="112"/>
    </row>
    <row r="647" customFormat="false" ht="12.75" hidden="false" customHeight="false" outlineLevel="0" collapsed="false">
      <c r="D647" s="112"/>
    </row>
    <row r="648" customFormat="false" ht="12.75" hidden="false" customHeight="false" outlineLevel="0" collapsed="false">
      <c r="D648" s="112"/>
    </row>
    <row r="649" customFormat="false" ht="12.75" hidden="false" customHeight="false" outlineLevel="0" collapsed="false">
      <c r="D649" s="112"/>
    </row>
    <row r="650" customFormat="false" ht="12.75" hidden="false" customHeight="false" outlineLevel="0" collapsed="false">
      <c r="D650" s="112"/>
    </row>
    <row r="651" customFormat="false" ht="12.75" hidden="false" customHeight="false" outlineLevel="0" collapsed="false">
      <c r="D651" s="112"/>
    </row>
    <row r="652" customFormat="false" ht="12.75" hidden="false" customHeight="false" outlineLevel="0" collapsed="false">
      <c r="D652" s="112"/>
    </row>
    <row r="653" customFormat="false" ht="12.75" hidden="false" customHeight="false" outlineLevel="0" collapsed="false">
      <c r="D653" s="112"/>
    </row>
    <row r="654" customFormat="false" ht="12.75" hidden="false" customHeight="false" outlineLevel="0" collapsed="false">
      <c r="D654" s="112"/>
    </row>
    <row r="655" customFormat="false" ht="12.75" hidden="false" customHeight="false" outlineLevel="0" collapsed="false">
      <c r="D655" s="112"/>
    </row>
    <row r="656" customFormat="false" ht="12.75" hidden="false" customHeight="false" outlineLevel="0" collapsed="false">
      <c r="D656" s="112"/>
    </row>
    <row r="657" customFormat="false" ht="12.75" hidden="false" customHeight="false" outlineLevel="0" collapsed="false">
      <c r="D657" s="112"/>
    </row>
    <row r="658" customFormat="false" ht="12.75" hidden="false" customHeight="false" outlineLevel="0" collapsed="false">
      <c r="D658" s="112"/>
    </row>
    <row r="659" customFormat="false" ht="12.75" hidden="false" customHeight="false" outlineLevel="0" collapsed="false">
      <c r="D659" s="112"/>
    </row>
    <row r="660" customFormat="false" ht="12.75" hidden="false" customHeight="false" outlineLevel="0" collapsed="false">
      <c r="D660" s="112"/>
    </row>
    <row r="661" customFormat="false" ht="12.75" hidden="false" customHeight="false" outlineLevel="0" collapsed="false">
      <c r="D661" s="112"/>
    </row>
    <row r="662" customFormat="false" ht="12.75" hidden="false" customHeight="false" outlineLevel="0" collapsed="false">
      <c r="D662" s="112"/>
    </row>
    <row r="663" customFormat="false" ht="12.75" hidden="false" customHeight="false" outlineLevel="0" collapsed="false">
      <c r="D663" s="112"/>
    </row>
    <row r="664" customFormat="false" ht="12.75" hidden="false" customHeight="false" outlineLevel="0" collapsed="false">
      <c r="D664" s="112"/>
    </row>
    <row r="665" customFormat="false" ht="12.75" hidden="false" customHeight="false" outlineLevel="0" collapsed="false">
      <c r="D665" s="112"/>
    </row>
    <row r="666" customFormat="false" ht="12.75" hidden="false" customHeight="false" outlineLevel="0" collapsed="false">
      <c r="D666" s="112"/>
    </row>
    <row r="667" customFormat="false" ht="12.75" hidden="false" customHeight="false" outlineLevel="0" collapsed="false">
      <c r="D667" s="112"/>
    </row>
    <row r="668" customFormat="false" ht="12.75" hidden="false" customHeight="false" outlineLevel="0" collapsed="false">
      <c r="D668" s="112"/>
    </row>
    <row r="669" customFormat="false" ht="12.75" hidden="false" customHeight="false" outlineLevel="0" collapsed="false">
      <c r="D669" s="112"/>
    </row>
    <row r="670" customFormat="false" ht="12.75" hidden="false" customHeight="false" outlineLevel="0" collapsed="false">
      <c r="D670" s="112"/>
    </row>
    <row r="671" customFormat="false" ht="12.75" hidden="false" customHeight="false" outlineLevel="0" collapsed="false">
      <c r="D671" s="112"/>
    </row>
    <row r="672" customFormat="false" ht="12.75" hidden="false" customHeight="false" outlineLevel="0" collapsed="false">
      <c r="D672" s="112"/>
    </row>
    <row r="673" customFormat="false" ht="12.75" hidden="false" customHeight="false" outlineLevel="0" collapsed="false">
      <c r="D673" s="112"/>
    </row>
    <row r="674" customFormat="false" ht="12.75" hidden="false" customHeight="false" outlineLevel="0" collapsed="false">
      <c r="D674" s="112"/>
    </row>
    <row r="675" customFormat="false" ht="12.75" hidden="false" customHeight="false" outlineLevel="0" collapsed="false">
      <c r="D675" s="112"/>
    </row>
    <row r="676" customFormat="false" ht="12.75" hidden="false" customHeight="false" outlineLevel="0" collapsed="false">
      <c r="D676" s="112"/>
    </row>
    <row r="677" customFormat="false" ht="12.75" hidden="false" customHeight="false" outlineLevel="0" collapsed="false">
      <c r="D677" s="112"/>
    </row>
    <row r="678" customFormat="false" ht="12.75" hidden="false" customHeight="false" outlineLevel="0" collapsed="false">
      <c r="D678" s="112"/>
    </row>
    <row r="679" customFormat="false" ht="12.75" hidden="false" customHeight="false" outlineLevel="0" collapsed="false">
      <c r="D679" s="112"/>
    </row>
    <row r="680" customFormat="false" ht="12.75" hidden="false" customHeight="false" outlineLevel="0" collapsed="false">
      <c r="D680" s="112"/>
    </row>
    <row r="681" customFormat="false" ht="12.75" hidden="false" customHeight="false" outlineLevel="0" collapsed="false">
      <c r="D681" s="112"/>
    </row>
    <row r="682" customFormat="false" ht="12.75" hidden="false" customHeight="false" outlineLevel="0" collapsed="false">
      <c r="D682" s="112"/>
    </row>
    <row r="683" customFormat="false" ht="12.75" hidden="false" customHeight="false" outlineLevel="0" collapsed="false">
      <c r="D683" s="112"/>
    </row>
    <row r="684" customFormat="false" ht="12.75" hidden="false" customHeight="false" outlineLevel="0" collapsed="false">
      <c r="D684" s="112"/>
    </row>
    <row r="685" customFormat="false" ht="12.75" hidden="false" customHeight="false" outlineLevel="0" collapsed="false">
      <c r="D685" s="112"/>
    </row>
    <row r="686" customFormat="false" ht="12.75" hidden="false" customHeight="false" outlineLevel="0" collapsed="false">
      <c r="D686" s="112"/>
    </row>
    <row r="687" customFormat="false" ht="12.75" hidden="false" customHeight="false" outlineLevel="0" collapsed="false">
      <c r="D687" s="112"/>
    </row>
    <row r="688" customFormat="false" ht="12.75" hidden="false" customHeight="false" outlineLevel="0" collapsed="false">
      <c r="D688" s="112"/>
    </row>
    <row r="689" customFormat="false" ht="12.75" hidden="false" customHeight="false" outlineLevel="0" collapsed="false">
      <c r="D689" s="112"/>
    </row>
    <row r="690" customFormat="false" ht="12.75" hidden="false" customHeight="false" outlineLevel="0" collapsed="false">
      <c r="D690" s="112"/>
    </row>
    <row r="691" customFormat="false" ht="12.75" hidden="false" customHeight="false" outlineLevel="0" collapsed="false">
      <c r="D691" s="112"/>
    </row>
    <row r="692" customFormat="false" ht="12.75" hidden="false" customHeight="false" outlineLevel="0" collapsed="false">
      <c r="D692" s="112"/>
    </row>
    <row r="693" customFormat="false" ht="12.75" hidden="false" customHeight="false" outlineLevel="0" collapsed="false">
      <c r="D693" s="112"/>
    </row>
    <row r="694" customFormat="false" ht="12.75" hidden="false" customHeight="false" outlineLevel="0" collapsed="false">
      <c r="D694" s="112"/>
    </row>
    <row r="695" customFormat="false" ht="12.75" hidden="false" customHeight="false" outlineLevel="0" collapsed="false">
      <c r="D695" s="112"/>
    </row>
    <row r="696" customFormat="false" ht="12.75" hidden="false" customHeight="false" outlineLevel="0" collapsed="false">
      <c r="D696" s="112"/>
    </row>
    <row r="697" customFormat="false" ht="12.75" hidden="false" customHeight="false" outlineLevel="0" collapsed="false">
      <c r="D697" s="112"/>
    </row>
    <row r="698" customFormat="false" ht="12.75" hidden="false" customHeight="false" outlineLevel="0" collapsed="false">
      <c r="D698" s="112"/>
    </row>
    <row r="699" customFormat="false" ht="12.75" hidden="false" customHeight="false" outlineLevel="0" collapsed="false">
      <c r="D699" s="112"/>
    </row>
    <row r="700" customFormat="false" ht="12.75" hidden="false" customHeight="false" outlineLevel="0" collapsed="false">
      <c r="D700" s="112"/>
    </row>
    <row r="701" customFormat="false" ht="12.75" hidden="false" customHeight="false" outlineLevel="0" collapsed="false">
      <c r="D701" s="112"/>
    </row>
    <row r="702" customFormat="false" ht="12.75" hidden="false" customHeight="false" outlineLevel="0" collapsed="false">
      <c r="D702" s="112"/>
    </row>
    <row r="703" customFormat="false" ht="12.75" hidden="false" customHeight="false" outlineLevel="0" collapsed="false">
      <c r="D703" s="112"/>
    </row>
    <row r="704" customFormat="false" ht="12.75" hidden="false" customHeight="false" outlineLevel="0" collapsed="false">
      <c r="D704" s="112"/>
    </row>
    <row r="705" customFormat="false" ht="12.75" hidden="false" customHeight="false" outlineLevel="0" collapsed="false">
      <c r="D705" s="112"/>
    </row>
    <row r="706" customFormat="false" ht="12.75" hidden="false" customHeight="false" outlineLevel="0" collapsed="false">
      <c r="D706" s="112"/>
    </row>
    <row r="707" customFormat="false" ht="12.75" hidden="false" customHeight="false" outlineLevel="0" collapsed="false">
      <c r="D707" s="112"/>
    </row>
    <row r="708" customFormat="false" ht="12.75" hidden="false" customHeight="false" outlineLevel="0" collapsed="false">
      <c r="D708" s="112"/>
    </row>
    <row r="709" customFormat="false" ht="12.75" hidden="false" customHeight="false" outlineLevel="0" collapsed="false">
      <c r="D709" s="112"/>
    </row>
    <row r="710" customFormat="false" ht="12.75" hidden="false" customHeight="false" outlineLevel="0" collapsed="false">
      <c r="D710" s="112"/>
    </row>
    <row r="711" customFormat="false" ht="12.75" hidden="false" customHeight="false" outlineLevel="0" collapsed="false">
      <c r="D711" s="112"/>
    </row>
    <row r="712" customFormat="false" ht="12.75" hidden="false" customHeight="false" outlineLevel="0" collapsed="false">
      <c r="D712" s="112"/>
    </row>
    <row r="713" customFormat="false" ht="12.75" hidden="false" customHeight="false" outlineLevel="0" collapsed="false">
      <c r="D713" s="112"/>
    </row>
    <row r="714" customFormat="false" ht="12.75" hidden="false" customHeight="false" outlineLevel="0" collapsed="false">
      <c r="D714" s="112"/>
    </row>
    <row r="715" customFormat="false" ht="12.75" hidden="false" customHeight="false" outlineLevel="0" collapsed="false">
      <c r="D715" s="112"/>
    </row>
    <row r="716" customFormat="false" ht="12.75" hidden="false" customHeight="false" outlineLevel="0" collapsed="false">
      <c r="D716" s="112"/>
    </row>
    <row r="717" customFormat="false" ht="12.75" hidden="false" customHeight="false" outlineLevel="0" collapsed="false">
      <c r="D717" s="112"/>
    </row>
    <row r="718" customFormat="false" ht="12.75" hidden="false" customHeight="false" outlineLevel="0" collapsed="false">
      <c r="D718" s="112"/>
    </row>
    <row r="719" customFormat="false" ht="12.75" hidden="false" customHeight="false" outlineLevel="0" collapsed="false">
      <c r="D719" s="112"/>
    </row>
    <row r="720" customFormat="false" ht="12.75" hidden="false" customHeight="false" outlineLevel="0" collapsed="false">
      <c r="D720" s="112"/>
    </row>
    <row r="721" customFormat="false" ht="12.75" hidden="false" customHeight="false" outlineLevel="0" collapsed="false">
      <c r="D721" s="112"/>
    </row>
    <row r="722" customFormat="false" ht="12.75" hidden="false" customHeight="false" outlineLevel="0" collapsed="false">
      <c r="D722" s="112"/>
    </row>
    <row r="723" customFormat="false" ht="12.75" hidden="false" customHeight="false" outlineLevel="0" collapsed="false">
      <c r="D723" s="112"/>
    </row>
    <row r="724" customFormat="false" ht="12.75" hidden="false" customHeight="false" outlineLevel="0" collapsed="false">
      <c r="D724" s="112"/>
    </row>
    <row r="725" customFormat="false" ht="12.75" hidden="false" customHeight="false" outlineLevel="0" collapsed="false">
      <c r="D725" s="112"/>
    </row>
    <row r="726" customFormat="false" ht="12.75" hidden="false" customHeight="false" outlineLevel="0" collapsed="false">
      <c r="D726" s="112"/>
    </row>
    <row r="727" customFormat="false" ht="12.75" hidden="false" customHeight="false" outlineLevel="0" collapsed="false">
      <c r="D727" s="112"/>
    </row>
    <row r="728" customFormat="false" ht="12.75" hidden="false" customHeight="false" outlineLevel="0" collapsed="false">
      <c r="D728" s="112"/>
    </row>
    <row r="729" customFormat="false" ht="12.75" hidden="false" customHeight="false" outlineLevel="0" collapsed="false">
      <c r="D729" s="112"/>
    </row>
    <row r="730" customFormat="false" ht="12.75" hidden="false" customHeight="false" outlineLevel="0" collapsed="false">
      <c r="D730" s="112"/>
    </row>
    <row r="731" customFormat="false" ht="12.75" hidden="false" customHeight="false" outlineLevel="0" collapsed="false">
      <c r="D731" s="112"/>
    </row>
    <row r="732" customFormat="false" ht="12.75" hidden="false" customHeight="false" outlineLevel="0" collapsed="false">
      <c r="D732" s="112"/>
    </row>
    <row r="733" customFormat="false" ht="12.75" hidden="false" customHeight="false" outlineLevel="0" collapsed="false">
      <c r="D733" s="112"/>
    </row>
    <row r="734" customFormat="false" ht="12.75" hidden="false" customHeight="false" outlineLevel="0" collapsed="false">
      <c r="D734" s="112"/>
    </row>
    <row r="735" customFormat="false" ht="12.75" hidden="false" customHeight="false" outlineLevel="0" collapsed="false">
      <c r="D735" s="112"/>
    </row>
    <row r="736" customFormat="false" ht="12.75" hidden="false" customHeight="false" outlineLevel="0" collapsed="false">
      <c r="D736" s="112"/>
    </row>
    <row r="737" customFormat="false" ht="12.75" hidden="false" customHeight="false" outlineLevel="0" collapsed="false">
      <c r="D737" s="112"/>
    </row>
    <row r="738" customFormat="false" ht="12.75" hidden="false" customHeight="false" outlineLevel="0" collapsed="false">
      <c r="D738" s="112"/>
    </row>
    <row r="739" customFormat="false" ht="12.75" hidden="false" customHeight="false" outlineLevel="0" collapsed="false">
      <c r="D739" s="112"/>
    </row>
    <row r="740" customFormat="false" ht="12.75" hidden="false" customHeight="false" outlineLevel="0" collapsed="false">
      <c r="D740" s="112"/>
    </row>
    <row r="741" customFormat="false" ht="12.75" hidden="false" customHeight="false" outlineLevel="0" collapsed="false">
      <c r="D741" s="112"/>
    </row>
    <row r="742" customFormat="false" ht="12.75" hidden="false" customHeight="false" outlineLevel="0" collapsed="false">
      <c r="D742" s="112"/>
    </row>
    <row r="743" customFormat="false" ht="12.75" hidden="false" customHeight="false" outlineLevel="0" collapsed="false">
      <c r="D743" s="112"/>
    </row>
    <row r="744" customFormat="false" ht="12.75" hidden="false" customHeight="false" outlineLevel="0" collapsed="false">
      <c r="D744" s="112"/>
    </row>
    <row r="745" customFormat="false" ht="12.75" hidden="false" customHeight="false" outlineLevel="0" collapsed="false">
      <c r="D745" s="112"/>
    </row>
    <row r="746" customFormat="false" ht="12.75" hidden="false" customHeight="false" outlineLevel="0" collapsed="false">
      <c r="D746" s="112"/>
    </row>
    <row r="747" customFormat="false" ht="12.75" hidden="false" customHeight="false" outlineLevel="0" collapsed="false">
      <c r="D747" s="112"/>
    </row>
    <row r="748" customFormat="false" ht="12.75" hidden="false" customHeight="false" outlineLevel="0" collapsed="false">
      <c r="D748" s="112"/>
    </row>
    <row r="749" customFormat="false" ht="12.75" hidden="false" customHeight="false" outlineLevel="0" collapsed="false">
      <c r="D749" s="112"/>
    </row>
    <row r="750" customFormat="false" ht="12.75" hidden="false" customHeight="false" outlineLevel="0" collapsed="false">
      <c r="D750" s="112"/>
    </row>
    <row r="751" customFormat="false" ht="12.75" hidden="false" customHeight="false" outlineLevel="0" collapsed="false">
      <c r="D751" s="112"/>
    </row>
    <row r="752" customFormat="false" ht="12.75" hidden="false" customHeight="false" outlineLevel="0" collapsed="false">
      <c r="D752" s="112"/>
    </row>
    <row r="753" customFormat="false" ht="12.75" hidden="false" customHeight="false" outlineLevel="0" collapsed="false">
      <c r="D753" s="112"/>
    </row>
    <row r="754" customFormat="false" ht="12.75" hidden="false" customHeight="false" outlineLevel="0" collapsed="false">
      <c r="D754" s="112"/>
    </row>
    <row r="755" customFormat="false" ht="12.75" hidden="false" customHeight="false" outlineLevel="0" collapsed="false">
      <c r="D755" s="112"/>
    </row>
    <row r="756" customFormat="false" ht="12.75" hidden="false" customHeight="false" outlineLevel="0" collapsed="false">
      <c r="D756" s="112"/>
    </row>
    <row r="757" customFormat="false" ht="12.75" hidden="false" customHeight="false" outlineLevel="0" collapsed="false">
      <c r="D757" s="112"/>
    </row>
    <row r="758" customFormat="false" ht="12.75" hidden="false" customHeight="false" outlineLevel="0" collapsed="false">
      <c r="D758" s="112"/>
    </row>
    <row r="759" customFormat="false" ht="12.75" hidden="false" customHeight="false" outlineLevel="0" collapsed="false">
      <c r="D759" s="112"/>
    </row>
    <row r="760" customFormat="false" ht="12.75" hidden="false" customHeight="false" outlineLevel="0" collapsed="false">
      <c r="D760" s="112"/>
    </row>
    <row r="761" customFormat="false" ht="12.75" hidden="false" customHeight="false" outlineLevel="0" collapsed="false">
      <c r="D761" s="112"/>
    </row>
    <row r="762" customFormat="false" ht="12.75" hidden="false" customHeight="false" outlineLevel="0" collapsed="false">
      <c r="D762" s="112"/>
    </row>
    <row r="763" customFormat="false" ht="12.75" hidden="false" customHeight="false" outlineLevel="0" collapsed="false">
      <c r="D763" s="112"/>
    </row>
    <row r="764" customFormat="false" ht="12.75" hidden="false" customHeight="false" outlineLevel="0" collapsed="false">
      <c r="D764" s="112"/>
    </row>
    <row r="765" customFormat="false" ht="12.75" hidden="false" customHeight="false" outlineLevel="0" collapsed="false">
      <c r="D765" s="112"/>
    </row>
    <row r="766" customFormat="false" ht="12.75" hidden="false" customHeight="false" outlineLevel="0" collapsed="false">
      <c r="D766" s="112"/>
    </row>
    <row r="767" customFormat="false" ht="12.75" hidden="false" customHeight="false" outlineLevel="0" collapsed="false">
      <c r="D767" s="112"/>
    </row>
    <row r="768" customFormat="false" ht="12.75" hidden="false" customHeight="false" outlineLevel="0" collapsed="false">
      <c r="D768" s="112"/>
    </row>
    <row r="769" customFormat="false" ht="12.75" hidden="false" customHeight="false" outlineLevel="0" collapsed="false">
      <c r="D769" s="112"/>
    </row>
    <row r="770" customFormat="false" ht="12.75" hidden="false" customHeight="false" outlineLevel="0" collapsed="false">
      <c r="D770" s="112"/>
    </row>
    <row r="771" customFormat="false" ht="12.75" hidden="false" customHeight="false" outlineLevel="0" collapsed="false">
      <c r="D771" s="112"/>
    </row>
    <row r="772" customFormat="false" ht="12.75" hidden="false" customHeight="false" outlineLevel="0" collapsed="false">
      <c r="D772" s="112"/>
    </row>
    <row r="773" customFormat="false" ht="12.75" hidden="false" customHeight="false" outlineLevel="0" collapsed="false">
      <c r="D773" s="112"/>
    </row>
    <row r="774" customFormat="false" ht="12.75" hidden="false" customHeight="false" outlineLevel="0" collapsed="false">
      <c r="D774" s="112"/>
    </row>
    <row r="775" customFormat="false" ht="12.75" hidden="false" customHeight="false" outlineLevel="0" collapsed="false">
      <c r="D775" s="112"/>
    </row>
    <row r="776" customFormat="false" ht="12.75" hidden="false" customHeight="false" outlineLevel="0" collapsed="false">
      <c r="D776" s="112"/>
    </row>
    <row r="777" customFormat="false" ht="12.75" hidden="false" customHeight="false" outlineLevel="0" collapsed="false">
      <c r="D777" s="112"/>
    </row>
    <row r="778" customFormat="false" ht="12.75" hidden="false" customHeight="false" outlineLevel="0" collapsed="false">
      <c r="D778" s="112"/>
    </row>
    <row r="779" customFormat="false" ht="12.75" hidden="false" customHeight="false" outlineLevel="0" collapsed="false">
      <c r="D779" s="112"/>
    </row>
    <row r="780" customFormat="false" ht="12.75" hidden="false" customHeight="false" outlineLevel="0" collapsed="false">
      <c r="D780" s="112"/>
    </row>
    <row r="781" customFormat="false" ht="12.75" hidden="false" customHeight="false" outlineLevel="0" collapsed="false">
      <c r="D781" s="112"/>
    </row>
    <row r="782" customFormat="false" ht="12.75" hidden="false" customHeight="false" outlineLevel="0" collapsed="false">
      <c r="D782" s="112"/>
    </row>
    <row r="783" customFormat="false" ht="12.75" hidden="false" customHeight="false" outlineLevel="0" collapsed="false">
      <c r="D783" s="112"/>
    </row>
    <row r="784" customFormat="false" ht="12.75" hidden="false" customHeight="false" outlineLevel="0" collapsed="false">
      <c r="D784" s="112"/>
    </row>
    <row r="785" customFormat="false" ht="12.75" hidden="false" customHeight="false" outlineLevel="0" collapsed="false">
      <c r="D785" s="112"/>
    </row>
    <row r="786" customFormat="false" ht="12.75" hidden="false" customHeight="false" outlineLevel="0" collapsed="false">
      <c r="D786" s="112"/>
    </row>
    <row r="787" customFormat="false" ht="12.75" hidden="false" customHeight="false" outlineLevel="0" collapsed="false">
      <c r="D787" s="112"/>
    </row>
    <row r="788" customFormat="false" ht="12.75" hidden="false" customHeight="false" outlineLevel="0" collapsed="false">
      <c r="D788" s="112"/>
    </row>
    <row r="789" customFormat="false" ht="12.75" hidden="false" customHeight="false" outlineLevel="0" collapsed="false">
      <c r="D789" s="112"/>
    </row>
    <row r="790" customFormat="false" ht="12.75" hidden="false" customHeight="false" outlineLevel="0" collapsed="false">
      <c r="D790" s="112"/>
    </row>
    <row r="791" customFormat="false" ht="12.75" hidden="false" customHeight="false" outlineLevel="0" collapsed="false">
      <c r="D791" s="112"/>
    </row>
    <row r="792" customFormat="false" ht="12.75" hidden="false" customHeight="false" outlineLevel="0" collapsed="false">
      <c r="D792" s="112"/>
    </row>
    <row r="793" customFormat="false" ht="12.75" hidden="false" customHeight="false" outlineLevel="0" collapsed="false">
      <c r="D793" s="112"/>
    </row>
    <row r="794" customFormat="false" ht="12.75" hidden="false" customHeight="false" outlineLevel="0" collapsed="false">
      <c r="D794" s="112"/>
    </row>
    <row r="795" customFormat="false" ht="12.75" hidden="false" customHeight="false" outlineLevel="0" collapsed="false">
      <c r="D795" s="112"/>
    </row>
    <row r="796" customFormat="false" ht="12.75" hidden="false" customHeight="false" outlineLevel="0" collapsed="false">
      <c r="D796" s="112"/>
    </row>
    <row r="797" customFormat="false" ht="12.75" hidden="false" customHeight="false" outlineLevel="0" collapsed="false">
      <c r="D797" s="112"/>
    </row>
    <row r="798" customFormat="false" ht="12.75" hidden="false" customHeight="false" outlineLevel="0" collapsed="false">
      <c r="D798" s="112"/>
    </row>
    <row r="799" customFormat="false" ht="12.75" hidden="false" customHeight="false" outlineLevel="0" collapsed="false">
      <c r="D799" s="112"/>
    </row>
    <row r="800" customFormat="false" ht="12.75" hidden="false" customHeight="false" outlineLevel="0" collapsed="false">
      <c r="D800" s="112"/>
    </row>
    <row r="801" customFormat="false" ht="12.75" hidden="false" customHeight="false" outlineLevel="0" collapsed="false">
      <c r="D801" s="112"/>
    </row>
    <row r="802" customFormat="false" ht="12.75" hidden="false" customHeight="false" outlineLevel="0" collapsed="false">
      <c r="D802" s="112"/>
    </row>
    <row r="803" customFormat="false" ht="12.75" hidden="false" customHeight="false" outlineLevel="0" collapsed="false">
      <c r="D803" s="112"/>
    </row>
    <row r="804" customFormat="false" ht="12.75" hidden="false" customHeight="false" outlineLevel="0" collapsed="false">
      <c r="D804" s="112"/>
    </row>
    <row r="805" customFormat="false" ht="12.75" hidden="false" customHeight="false" outlineLevel="0" collapsed="false">
      <c r="D805" s="112"/>
    </row>
    <row r="806" customFormat="false" ht="12.75" hidden="false" customHeight="false" outlineLevel="0" collapsed="false">
      <c r="D806" s="112"/>
    </row>
    <row r="807" customFormat="false" ht="12.75" hidden="false" customHeight="false" outlineLevel="0" collapsed="false">
      <c r="D807" s="112"/>
    </row>
    <row r="808" customFormat="false" ht="12.75" hidden="false" customHeight="false" outlineLevel="0" collapsed="false">
      <c r="D808" s="112"/>
    </row>
    <row r="809" customFormat="false" ht="12.75" hidden="false" customHeight="false" outlineLevel="0" collapsed="false">
      <c r="D809" s="112"/>
    </row>
    <row r="810" customFormat="false" ht="12.75" hidden="false" customHeight="false" outlineLevel="0" collapsed="false">
      <c r="D810" s="112"/>
    </row>
    <row r="811" customFormat="false" ht="12.75" hidden="false" customHeight="false" outlineLevel="0" collapsed="false">
      <c r="D811" s="112"/>
    </row>
    <row r="812" customFormat="false" ht="12.75" hidden="false" customHeight="false" outlineLevel="0" collapsed="false">
      <c r="D812" s="112"/>
    </row>
    <row r="813" customFormat="false" ht="12.75" hidden="false" customHeight="false" outlineLevel="0" collapsed="false">
      <c r="D813" s="112"/>
    </row>
    <row r="814" customFormat="false" ht="12.75" hidden="false" customHeight="false" outlineLevel="0" collapsed="false">
      <c r="D814" s="112"/>
    </row>
    <row r="815" customFormat="false" ht="12.75" hidden="false" customHeight="false" outlineLevel="0" collapsed="false">
      <c r="D815" s="112"/>
    </row>
    <row r="816" customFormat="false" ht="12.75" hidden="false" customHeight="false" outlineLevel="0" collapsed="false">
      <c r="D816" s="112"/>
    </row>
    <row r="817" customFormat="false" ht="12.75" hidden="false" customHeight="false" outlineLevel="0" collapsed="false">
      <c r="D817" s="112"/>
    </row>
    <row r="818" customFormat="false" ht="12.75" hidden="false" customHeight="false" outlineLevel="0" collapsed="false">
      <c r="D818" s="112"/>
    </row>
    <row r="819" customFormat="false" ht="12.75" hidden="false" customHeight="false" outlineLevel="0" collapsed="false">
      <c r="D819" s="112"/>
    </row>
    <row r="820" customFormat="false" ht="12.75" hidden="false" customHeight="false" outlineLevel="0" collapsed="false">
      <c r="D820" s="112"/>
    </row>
    <row r="821" customFormat="false" ht="12.75" hidden="false" customHeight="false" outlineLevel="0" collapsed="false">
      <c r="D821" s="112"/>
    </row>
    <row r="822" customFormat="false" ht="12.75" hidden="false" customHeight="false" outlineLevel="0" collapsed="false">
      <c r="D822" s="112"/>
    </row>
    <row r="823" customFormat="false" ht="12.75" hidden="false" customHeight="false" outlineLevel="0" collapsed="false">
      <c r="D823" s="112"/>
    </row>
    <row r="824" customFormat="false" ht="12.75" hidden="false" customHeight="false" outlineLevel="0" collapsed="false">
      <c r="D824" s="112"/>
    </row>
    <row r="825" customFormat="false" ht="12.75" hidden="false" customHeight="false" outlineLevel="0" collapsed="false">
      <c r="D825" s="112"/>
    </row>
    <row r="826" customFormat="false" ht="12.75" hidden="false" customHeight="false" outlineLevel="0" collapsed="false">
      <c r="D826" s="112"/>
    </row>
    <row r="827" customFormat="false" ht="12.75" hidden="false" customHeight="false" outlineLevel="0" collapsed="false">
      <c r="D827" s="112"/>
    </row>
    <row r="828" customFormat="false" ht="12.75" hidden="false" customHeight="false" outlineLevel="0" collapsed="false">
      <c r="D828" s="112"/>
    </row>
    <row r="829" customFormat="false" ht="12.75" hidden="false" customHeight="false" outlineLevel="0" collapsed="false">
      <c r="D829" s="112"/>
    </row>
    <row r="830" customFormat="false" ht="12.75" hidden="false" customHeight="false" outlineLevel="0" collapsed="false">
      <c r="D830" s="112"/>
    </row>
    <row r="831" customFormat="false" ht="12.75" hidden="false" customHeight="false" outlineLevel="0" collapsed="false">
      <c r="D831" s="112"/>
    </row>
    <row r="832" customFormat="false" ht="12.75" hidden="false" customHeight="false" outlineLevel="0" collapsed="false">
      <c r="D832" s="112"/>
    </row>
    <row r="833" customFormat="false" ht="12.75" hidden="false" customHeight="false" outlineLevel="0" collapsed="false">
      <c r="D833" s="112"/>
    </row>
    <row r="834" customFormat="false" ht="12.75" hidden="false" customHeight="false" outlineLevel="0" collapsed="false">
      <c r="D834" s="112"/>
    </row>
    <row r="835" customFormat="false" ht="12.75" hidden="false" customHeight="false" outlineLevel="0" collapsed="false">
      <c r="D835" s="112"/>
    </row>
    <row r="836" customFormat="false" ht="12.75" hidden="false" customHeight="false" outlineLevel="0" collapsed="false">
      <c r="D836" s="112"/>
    </row>
    <row r="837" customFormat="false" ht="12.75" hidden="false" customHeight="false" outlineLevel="0" collapsed="false">
      <c r="D837" s="112"/>
    </row>
    <row r="838" customFormat="false" ht="12.75" hidden="false" customHeight="false" outlineLevel="0" collapsed="false">
      <c r="D838" s="112"/>
    </row>
    <row r="839" customFormat="false" ht="12.75" hidden="false" customHeight="false" outlineLevel="0" collapsed="false">
      <c r="D839" s="112"/>
    </row>
    <row r="840" customFormat="false" ht="12.75" hidden="false" customHeight="false" outlineLevel="0" collapsed="false">
      <c r="D840" s="112"/>
    </row>
    <row r="841" customFormat="false" ht="12.75" hidden="false" customHeight="false" outlineLevel="0" collapsed="false">
      <c r="D841" s="112"/>
    </row>
    <row r="842" customFormat="false" ht="12.75" hidden="false" customHeight="false" outlineLevel="0" collapsed="false">
      <c r="D842" s="112"/>
    </row>
    <row r="843" customFormat="false" ht="12.75" hidden="false" customHeight="false" outlineLevel="0" collapsed="false">
      <c r="D843" s="112"/>
    </row>
    <row r="844" customFormat="false" ht="12.75" hidden="false" customHeight="false" outlineLevel="0" collapsed="false">
      <c r="D844" s="112"/>
    </row>
    <row r="845" customFormat="false" ht="12.75" hidden="false" customHeight="false" outlineLevel="0" collapsed="false">
      <c r="D845" s="112"/>
    </row>
    <row r="846" customFormat="false" ht="12.75" hidden="false" customHeight="false" outlineLevel="0" collapsed="false">
      <c r="D846" s="112"/>
    </row>
    <row r="847" customFormat="false" ht="12.75" hidden="false" customHeight="false" outlineLevel="0" collapsed="false">
      <c r="D847" s="112"/>
    </row>
    <row r="848" customFormat="false" ht="12.75" hidden="false" customHeight="false" outlineLevel="0" collapsed="false">
      <c r="D848" s="112"/>
    </row>
    <row r="849" customFormat="false" ht="12.75" hidden="false" customHeight="false" outlineLevel="0" collapsed="false">
      <c r="D849" s="112"/>
    </row>
    <row r="850" customFormat="false" ht="12.75" hidden="false" customHeight="false" outlineLevel="0" collapsed="false">
      <c r="D850" s="112"/>
    </row>
    <row r="851" customFormat="false" ht="12.75" hidden="false" customHeight="false" outlineLevel="0" collapsed="false">
      <c r="D851" s="112"/>
    </row>
    <row r="852" customFormat="false" ht="12.75" hidden="false" customHeight="false" outlineLevel="0" collapsed="false">
      <c r="D852" s="112"/>
    </row>
    <row r="853" customFormat="false" ht="12.75" hidden="false" customHeight="false" outlineLevel="0" collapsed="false">
      <c r="D853" s="112"/>
    </row>
    <row r="854" customFormat="false" ht="12.75" hidden="false" customHeight="false" outlineLevel="0" collapsed="false">
      <c r="D854" s="112"/>
    </row>
    <row r="855" customFormat="false" ht="12.75" hidden="false" customHeight="false" outlineLevel="0" collapsed="false">
      <c r="D855" s="112"/>
    </row>
    <row r="856" customFormat="false" ht="12.75" hidden="false" customHeight="false" outlineLevel="0" collapsed="false">
      <c r="D856" s="112"/>
    </row>
    <row r="857" customFormat="false" ht="12.75" hidden="false" customHeight="false" outlineLevel="0" collapsed="false">
      <c r="D857" s="112"/>
    </row>
    <row r="858" customFormat="false" ht="12.75" hidden="false" customHeight="false" outlineLevel="0" collapsed="false">
      <c r="D858" s="112"/>
    </row>
    <row r="859" customFormat="false" ht="12.75" hidden="false" customHeight="false" outlineLevel="0" collapsed="false">
      <c r="D859" s="112"/>
    </row>
    <row r="860" customFormat="false" ht="12.75" hidden="false" customHeight="false" outlineLevel="0" collapsed="false">
      <c r="D860" s="112"/>
    </row>
    <row r="861" customFormat="false" ht="12.75" hidden="false" customHeight="false" outlineLevel="0" collapsed="false">
      <c r="D861" s="112"/>
    </row>
    <row r="862" customFormat="false" ht="12.75" hidden="false" customHeight="false" outlineLevel="0" collapsed="false">
      <c r="D862" s="112"/>
    </row>
    <row r="863" customFormat="false" ht="12.75" hidden="false" customHeight="false" outlineLevel="0" collapsed="false">
      <c r="D863" s="112"/>
    </row>
    <row r="864" customFormat="false" ht="12.75" hidden="false" customHeight="false" outlineLevel="0" collapsed="false">
      <c r="D864" s="112"/>
    </row>
    <row r="865" customFormat="false" ht="12.75" hidden="false" customHeight="false" outlineLevel="0" collapsed="false">
      <c r="D865" s="112"/>
    </row>
    <row r="866" customFormat="false" ht="12.75" hidden="false" customHeight="false" outlineLevel="0" collapsed="false">
      <c r="D866" s="112"/>
    </row>
    <row r="867" customFormat="false" ht="12.75" hidden="false" customHeight="false" outlineLevel="0" collapsed="false">
      <c r="D867" s="112"/>
    </row>
    <row r="868" customFormat="false" ht="12.75" hidden="false" customHeight="false" outlineLevel="0" collapsed="false">
      <c r="D868" s="112"/>
    </row>
    <row r="869" customFormat="false" ht="12.75" hidden="false" customHeight="false" outlineLevel="0" collapsed="false">
      <c r="D869" s="112"/>
    </row>
    <row r="870" customFormat="false" ht="12.75" hidden="false" customHeight="false" outlineLevel="0" collapsed="false">
      <c r="D870" s="112"/>
    </row>
    <row r="871" customFormat="false" ht="12.75" hidden="false" customHeight="false" outlineLevel="0" collapsed="false">
      <c r="D871" s="112"/>
    </row>
    <row r="872" customFormat="false" ht="12.75" hidden="false" customHeight="false" outlineLevel="0" collapsed="false">
      <c r="D872" s="112"/>
    </row>
    <row r="873" customFormat="false" ht="12.75" hidden="false" customHeight="false" outlineLevel="0" collapsed="false">
      <c r="D873" s="112"/>
    </row>
    <row r="874" customFormat="false" ht="12.75" hidden="false" customHeight="false" outlineLevel="0" collapsed="false">
      <c r="D874" s="112"/>
    </row>
    <row r="875" customFormat="false" ht="12.75" hidden="false" customHeight="false" outlineLevel="0" collapsed="false">
      <c r="D875" s="112"/>
    </row>
    <row r="876" customFormat="false" ht="12.75" hidden="false" customHeight="false" outlineLevel="0" collapsed="false">
      <c r="D876" s="112"/>
    </row>
    <row r="877" customFormat="false" ht="12.75" hidden="false" customHeight="false" outlineLevel="0" collapsed="false">
      <c r="D877" s="112"/>
    </row>
    <row r="878" customFormat="false" ht="12.75" hidden="false" customHeight="false" outlineLevel="0" collapsed="false">
      <c r="D878" s="112"/>
    </row>
    <row r="879" customFormat="false" ht="12.75" hidden="false" customHeight="false" outlineLevel="0" collapsed="false">
      <c r="D879" s="112"/>
    </row>
    <row r="880" customFormat="false" ht="12.75" hidden="false" customHeight="false" outlineLevel="0" collapsed="false">
      <c r="D880" s="112"/>
    </row>
    <row r="881" customFormat="false" ht="12.75" hidden="false" customHeight="false" outlineLevel="0" collapsed="false">
      <c r="D881" s="112"/>
    </row>
    <row r="882" customFormat="false" ht="12.75" hidden="false" customHeight="false" outlineLevel="0" collapsed="false">
      <c r="D882" s="112"/>
    </row>
    <row r="883" customFormat="false" ht="12.75" hidden="false" customHeight="false" outlineLevel="0" collapsed="false">
      <c r="D883" s="112"/>
    </row>
    <row r="884" customFormat="false" ht="12.75" hidden="false" customHeight="false" outlineLevel="0" collapsed="false">
      <c r="D884" s="112"/>
    </row>
    <row r="885" customFormat="false" ht="12.75" hidden="false" customHeight="false" outlineLevel="0" collapsed="false">
      <c r="D885" s="112"/>
    </row>
    <row r="886" customFormat="false" ht="12.75" hidden="false" customHeight="false" outlineLevel="0" collapsed="false">
      <c r="D886" s="112"/>
    </row>
    <row r="887" customFormat="false" ht="12.75" hidden="false" customHeight="false" outlineLevel="0" collapsed="false">
      <c r="D887" s="112"/>
    </row>
    <row r="888" customFormat="false" ht="12.75" hidden="false" customHeight="false" outlineLevel="0" collapsed="false">
      <c r="D888" s="112"/>
    </row>
    <row r="889" customFormat="false" ht="12.75" hidden="false" customHeight="false" outlineLevel="0" collapsed="false">
      <c r="D889" s="112"/>
    </row>
    <row r="890" customFormat="false" ht="12.75" hidden="false" customHeight="false" outlineLevel="0" collapsed="false">
      <c r="D890" s="112"/>
    </row>
    <row r="891" customFormat="false" ht="12.75" hidden="false" customHeight="false" outlineLevel="0" collapsed="false">
      <c r="D891" s="112"/>
    </row>
    <row r="892" customFormat="false" ht="12.75" hidden="false" customHeight="false" outlineLevel="0" collapsed="false">
      <c r="D892" s="112"/>
    </row>
    <row r="893" customFormat="false" ht="12.75" hidden="false" customHeight="false" outlineLevel="0" collapsed="false">
      <c r="D893" s="112"/>
    </row>
    <row r="894" customFormat="false" ht="12.75" hidden="false" customHeight="false" outlineLevel="0" collapsed="false">
      <c r="D894" s="112"/>
    </row>
    <row r="895" customFormat="false" ht="12.75" hidden="false" customHeight="false" outlineLevel="0" collapsed="false">
      <c r="D895" s="112"/>
    </row>
    <row r="896" customFormat="false" ht="12.75" hidden="false" customHeight="false" outlineLevel="0" collapsed="false">
      <c r="D896" s="112"/>
    </row>
    <row r="897" customFormat="false" ht="12.75" hidden="false" customHeight="false" outlineLevel="0" collapsed="false">
      <c r="D897" s="112"/>
    </row>
    <row r="898" customFormat="false" ht="12.75" hidden="false" customHeight="false" outlineLevel="0" collapsed="false">
      <c r="D898" s="112"/>
    </row>
    <row r="899" customFormat="false" ht="12.75" hidden="false" customHeight="false" outlineLevel="0" collapsed="false">
      <c r="D899" s="112"/>
    </row>
    <row r="900" customFormat="false" ht="12.75" hidden="false" customHeight="false" outlineLevel="0" collapsed="false">
      <c r="D900" s="112"/>
    </row>
    <row r="901" customFormat="false" ht="12.75" hidden="false" customHeight="false" outlineLevel="0" collapsed="false">
      <c r="D901" s="112"/>
    </row>
    <row r="902" customFormat="false" ht="12.75" hidden="false" customHeight="false" outlineLevel="0" collapsed="false">
      <c r="D902" s="112"/>
    </row>
    <row r="903" customFormat="false" ht="12.75" hidden="false" customHeight="false" outlineLevel="0" collapsed="false">
      <c r="D903" s="112"/>
    </row>
    <row r="904" customFormat="false" ht="12.75" hidden="false" customHeight="false" outlineLevel="0" collapsed="false">
      <c r="D904" s="112"/>
    </row>
    <row r="905" customFormat="false" ht="12.75" hidden="false" customHeight="false" outlineLevel="0" collapsed="false">
      <c r="D905" s="112"/>
    </row>
    <row r="906" customFormat="false" ht="12.75" hidden="false" customHeight="false" outlineLevel="0" collapsed="false">
      <c r="D906" s="112"/>
    </row>
    <row r="907" customFormat="false" ht="12.75" hidden="false" customHeight="false" outlineLevel="0" collapsed="false">
      <c r="D907" s="112"/>
    </row>
    <row r="908" customFormat="false" ht="12.75" hidden="false" customHeight="false" outlineLevel="0" collapsed="false">
      <c r="D908" s="112"/>
    </row>
    <row r="909" customFormat="false" ht="12.75" hidden="false" customHeight="false" outlineLevel="0" collapsed="false">
      <c r="D909" s="112"/>
    </row>
    <row r="910" customFormat="false" ht="12.75" hidden="false" customHeight="false" outlineLevel="0" collapsed="false">
      <c r="D910" s="112"/>
    </row>
    <row r="911" customFormat="false" ht="12.75" hidden="false" customHeight="false" outlineLevel="0" collapsed="false">
      <c r="D911" s="112"/>
    </row>
    <row r="912" customFormat="false" ht="12.75" hidden="false" customHeight="false" outlineLevel="0" collapsed="false">
      <c r="D912" s="112"/>
    </row>
    <row r="913" customFormat="false" ht="12.75" hidden="false" customHeight="false" outlineLevel="0" collapsed="false">
      <c r="D913" s="112"/>
    </row>
    <row r="914" customFormat="false" ht="12.75" hidden="false" customHeight="false" outlineLevel="0" collapsed="false">
      <c r="D914" s="112"/>
    </row>
    <row r="915" customFormat="false" ht="12.75" hidden="false" customHeight="false" outlineLevel="0" collapsed="false">
      <c r="D915" s="112"/>
    </row>
    <row r="916" customFormat="false" ht="12.75" hidden="false" customHeight="false" outlineLevel="0" collapsed="false">
      <c r="D916" s="112"/>
    </row>
    <row r="917" customFormat="false" ht="12.75" hidden="false" customHeight="false" outlineLevel="0" collapsed="false">
      <c r="D917" s="112"/>
    </row>
    <row r="918" customFormat="false" ht="12.75" hidden="false" customHeight="false" outlineLevel="0" collapsed="false">
      <c r="D918" s="112"/>
    </row>
    <row r="919" customFormat="false" ht="12.75" hidden="false" customHeight="false" outlineLevel="0" collapsed="false">
      <c r="D919" s="112"/>
    </row>
    <row r="920" customFormat="false" ht="12.75" hidden="false" customHeight="false" outlineLevel="0" collapsed="false">
      <c r="D920" s="112"/>
    </row>
    <row r="921" customFormat="false" ht="12.75" hidden="false" customHeight="false" outlineLevel="0" collapsed="false">
      <c r="D921" s="112"/>
    </row>
    <row r="922" customFormat="false" ht="12.75" hidden="false" customHeight="false" outlineLevel="0" collapsed="false">
      <c r="D922" s="112"/>
    </row>
    <row r="923" customFormat="false" ht="12.75" hidden="false" customHeight="false" outlineLevel="0" collapsed="false">
      <c r="D923" s="112"/>
    </row>
    <row r="924" customFormat="false" ht="12.75" hidden="false" customHeight="false" outlineLevel="0" collapsed="false">
      <c r="D924" s="112"/>
    </row>
    <row r="925" customFormat="false" ht="12.75" hidden="false" customHeight="false" outlineLevel="0" collapsed="false">
      <c r="D925" s="112"/>
    </row>
    <row r="926" customFormat="false" ht="12.75" hidden="false" customHeight="false" outlineLevel="0" collapsed="false">
      <c r="D926" s="112"/>
    </row>
    <row r="927" customFormat="false" ht="12.75" hidden="false" customHeight="false" outlineLevel="0" collapsed="false">
      <c r="D927" s="112"/>
    </row>
    <row r="928" customFormat="false" ht="12.75" hidden="false" customHeight="false" outlineLevel="0" collapsed="false">
      <c r="D928" s="112"/>
    </row>
    <row r="929" customFormat="false" ht="12.75" hidden="false" customHeight="false" outlineLevel="0" collapsed="false">
      <c r="D929" s="112"/>
    </row>
    <row r="930" customFormat="false" ht="12.75" hidden="false" customHeight="false" outlineLevel="0" collapsed="false">
      <c r="D930" s="112"/>
    </row>
    <row r="931" customFormat="false" ht="12.75" hidden="false" customHeight="false" outlineLevel="0" collapsed="false">
      <c r="D931" s="112"/>
    </row>
    <row r="932" customFormat="false" ht="12.75" hidden="false" customHeight="false" outlineLevel="0" collapsed="false">
      <c r="D932" s="112"/>
    </row>
    <row r="933" customFormat="false" ht="12.75" hidden="false" customHeight="false" outlineLevel="0" collapsed="false">
      <c r="D933" s="112"/>
    </row>
    <row r="934" customFormat="false" ht="12.75" hidden="false" customHeight="false" outlineLevel="0" collapsed="false">
      <c r="D934" s="112"/>
    </row>
    <row r="935" customFormat="false" ht="12.75" hidden="false" customHeight="false" outlineLevel="0" collapsed="false">
      <c r="D935" s="112"/>
    </row>
    <row r="936" customFormat="false" ht="12.75" hidden="false" customHeight="false" outlineLevel="0" collapsed="false">
      <c r="D936" s="112"/>
    </row>
    <row r="937" customFormat="false" ht="12.75" hidden="false" customHeight="false" outlineLevel="0" collapsed="false">
      <c r="D937" s="112"/>
    </row>
    <row r="938" customFormat="false" ht="12.75" hidden="false" customHeight="false" outlineLevel="0" collapsed="false">
      <c r="D938" s="112"/>
    </row>
    <row r="939" customFormat="false" ht="12.75" hidden="false" customHeight="false" outlineLevel="0" collapsed="false">
      <c r="D939" s="112"/>
    </row>
    <row r="940" customFormat="false" ht="12.75" hidden="false" customHeight="false" outlineLevel="0" collapsed="false">
      <c r="D940" s="112"/>
    </row>
    <row r="941" customFormat="false" ht="12.75" hidden="false" customHeight="false" outlineLevel="0" collapsed="false">
      <c r="D941" s="112"/>
    </row>
    <row r="942" customFormat="false" ht="12.75" hidden="false" customHeight="false" outlineLevel="0" collapsed="false">
      <c r="D942" s="112"/>
    </row>
    <row r="943" customFormat="false" ht="12.75" hidden="false" customHeight="false" outlineLevel="0" collapsed="false">
      <c r="D943" s="112"/>
    </row>
    <row r="944" customFormat="false" ht="12.75" hidden="false" customHeight="false" outlineLevel="0" collapsed="false">
      <c r="D944" s="112"/>
    </row>
    <row r="945" customFormat="false" ht="12.75" hidden="false" customHeight="false" outlineLevel="0" collapsed="false">
      <c r="D945" s="112"/>
    </row>
    <row r="946" customFormat="false" ht="12.75" hidden="false" customHeight="false" outlineLevel="0" collapsed="false">
      <c r="D946" s="112"/>
    </row>
    <row r="947" customFormat="false" ht="12.75" hidden="false" customHeight="false" outlineLevel="0" collapsed="false">
      <c r="D947" s="112"/>
    </row>
    <row r="948" customFormat="false" ht="12.75" hidden="false" customHeight="false" outlineLevel="0" collapsed="false">
      <c r="D948" s="112"/>
    </row>
    <row r="949" customFormat="false" ht="12.75" hidden="false" customHeight="false" outlineLevel="0" collapsed="false">
      <c r="D949" s="112"/>
    </row>
    <row r="950" customFormat="false" ht="12.75" hidden="false" customHeight="false" outlineLevel="0" collapsed="false">
      <c r="D950" s="112"/>
    </row>
    <row r="951" customFormat="false" ht="12.75" hidden="false" customHeight="false" outlineLevel="0" collapsed="false">
      <c r="D951" s="112"/>
    </row>
    <row r="952" customFormat="false" ht="12.75" hidden="false" customHeight="false" outlineLevel="0" collapsed="false">
      <c r="D952" s="112"/>
    </row>
    <row r="953" customFormat="false" ht="12.75" hidden="false" customHeight="false" outlineLevel="0" collapsed="false">
      <c r="D953" s="112"/>
    </row>
    <row r="954" customFormat="false" ht="12.75" hidden="false" customHeight="false" outlineLevel="0" collapsed="false">
      <c r="D954" s="112"/>
    </row>
    <row r="955" customFormat="false" ht="12.75" hidden="false" customHeight="false" outlineLevel="0" collapsed="false">
      <c r="D955" s="112"/>
    </row>
    <row r="956" customFormat="false" ht="12.75" hidden="false" customHeight="false" outlineLevel="0" collapsed="false">
      <c r="D956" s="112"/>
    </row>
    <row r="957" customFormat="false" ht="12.75" hidden="false" customHeight="false" outlineLevel="0" collapsed="false">
      <c r="D957" s="112"/>
    </row>
    <row r="958" customFormat="false" ht="12.75" hidden="false" customHeight="false" outlineLevel="0" collapsed="false">
      <c r="D958" s="112"/>
    </row>
    <row r="959" customFormat="false" ht="12.75" hidden="false" customHeight="false" outlineLevel="0" collapsed="false">
      <c r="D959" s="112"/>
    </row>
    <row r="960" customFormat="false" ht="12.75" hidden="false" customHeight="false" outlineLevel="0" collapsed="false">
      <c r="D960" s="112"/>
    </row>
    <row r="961" customFormat="false" ht="12.75" hidden="false" customHeight="false" outlineLevel="0" collapsed="false">
      <c r="D961" s="112"/>
    </row>
    <row r="962" customFormat="false" ht="12.75" hidden="false" customHeight="false" outlineLevel="0" collapsed="false">
      <c r="D962" s="112"/>
    </row>
    <row r="963" customFormat="false" ht="12.75" hidden="false" customHeight="false" outlineLevel="0" collapsed="false">
      <c r="D963" s="112"/>
    </row>
    <row r="964" customFormat="false" ht="12.75" hidden="false" customHeight="false" outlineLevel="0" collapsed="false">
      <c r="D964" s="112"/>
    </row>
    <row r="965" customFormat="false" ht="12.75" hidden="false" customHeight="false" outlineLevel="0" collapsed="false">
      <c r="D965" s="112"/>
    </row>
    <row r="966" customFormat="false" ht="12.75" hidden="false" customHeight="false" outlineLevel="0" collapsed="false">
      <c r="D966" s="112"/>
    </row>
    <row r="967" customFormat="false" ht="12.75" hidden="false" customHeight="false" outlineLevel="0" collapsed="false">
      <c r="D967" s="112"/>
    </row>
    <row r="968" customFormat="false" ht="12.75" hidden="false" customHeight="false" outlineLevel="0" collapsed="false">
      <c r="D968" s="112"/>
    </row>
    <row r="969" customFormat="false" ht="12.75" hidden="false" customHeight="false" outlineLevel="0" collapsed="false">
      <c r="D969" s="112"/>
    </row>
    <row r="970" customFormat="false" ht="12.75" hidden="false" customHeight="false" outlineLevel="0" collapsed="false">
      <c r="D970" s="112"/>
    </row>
    <row r="971" customFormat="false" ht="12.75" hidden="false" customHeight="false" outlineLevel="0" collapsed="false">
      <c r="D971" s="112"/>
    </row>
    <row r="972" customFormat="false" ht="12.75" hidden="false" customHeight="false" outlineLevel="0" collapsed="false">
      <c r="D972" s="112"/>
    </row>
    <row r="973" customFormat="false" ht="12.75" hidden="false" customHeight="false" outlineLevel="0" collapsed="false">
      <c r="D973" s="112"/>
    </row>
    <row r="974" customFormat="false" ht="12.75" hidden="false" customHeight="false" outlineLevel="0" collapsed="false">
      <c r="D974" s="112"/>
    </row>
    <row r="975" customFormat="false" ht="12.75" hidden="false" customHeight="false" outlineLevel="0" collapsed="false">
      <c r="D975" s="112"/>
    </row>
    <row r="976" customFormat="false" ht="12.75" hidden="false" customHeight="false" outlineLevel="0" collapsed="false">
      <c r="D976" s="112"/>
    </row>
    <row r="977" customFormat="false" ht="12.75" hidden="false" customHeight="false" outlineLevel="0" collapsed="false">
      <c r="D977" s="112"/>
    </row>
    <row r="978" customFormat="false" ht="12.75" hidden="false" customHeight="false" outlineLevel="0" collapsed="false">
      <c r="D978" s="112"/>
    </row>
    <row r="979" customFormat="false" ht="12.75" hidden="false" customHeight="false" outlineLevel="0" collapsed="false">
      <c r="D979" s="112"/>
    </row>
    <row r="980" customFormat="false" ht="12.75" hidden="false" customHeight="false" outlineLevel="0" collapsed="false">
      <c r="D980" s="112"/>
    </row>
    <row r="981" customFormat="false" ht="12.75" hidden="false" customHeight="false" outlineLevel="0" collapsed="false">
      <c r="D981" s="112"/>
    </row>
    <row r="982" customFormat="false" ht="12.75" hidden="false" customHeight="false" outlineLevel="0" collapsed="false">
      <c r="D982" s="112"/>
    </row>
    <row r="983" customFormat="false" ht="12.75" hidden="false" customHeight="false" outlineLevel="0" collapsed="false">
      <c r="D983" s="112"/>
    </row>
    <row r="984" customFormat="false" ht="12.75" hidden="false" customHeight="false" outlineLevel="0" collapsed="false">
      <c r="D984" s="112"/>
    </row>
    <row r="985" customFormat="false" ht="12.75" hidden="false" customHeight="false" outlineLevel="0" collapsed="false">
      <c r="D985" s="112"/>
    </row>
    <row r="986" customFormat="false" ht="12.75" hidden="false" customHeight="false" outlineLevel="0" collapsed="false">
      <c r="D986" s="112"/>
    </row>
    <row r="987" customFormat="false" ht="12.75" hidden="false" customHeight="false" outlineLevel="0" collapsed="false">
      <c r="D987" s="112"/>
    </row>
    <row r="988" customFormat="false" ht="12.75" hidden="false" customHeight="false" outlineLevel="0" collapsed="false">
      <c r="D988" s="112"/>
    </row>
    <row r="989" customFormat="false" ht="12.75" hidden="false" customHeight="false" outlineLevel="0" collapsed="false">
      <c r="D989" s="112"/>
    </row>
    <row r="990" customFormat="false" ht="12.75" hidden="false" customHeight="false" outlineLevel="0" collapsed="false">
      <c r="D990" s="112"/>
    </row>
    <row r="991" customFormat="false" ht="12.75" hidden="false" customHeight="false" outlineLevel="0" collapsed="false">
      <c r="D991" s="112"/>
    </row>
    <row r="992" customFormat="false" ht="12.75" hidden="false" customHeight="false" outlineLevel="0" collapsed="false">
      <c r="D992" s="112"/>
    </row>
    <row r="993" customFormat="false" ht="12.75" hidden="false" customHeight="false" outlineLevel="0" collapsed="false">
      <c r="D993" s="112"/>
    </row>
    <row r="994" customFormat="false" ht="12.75" hidden="false" customHeight="false" outlineLevel="0" collapsed="false">
      <c r="D994" s="112"/>
    </row>
    <row r="995" customFormat="false" ht="12.75" hidden="false" customHeight="false" outlineLevel="0" collapsed="false">
      <c r="D995" s="112"/>
    </row>
    <row r="996" customFormat="false" ht="12.75" hidden="false" customHeight="false" outlineLevel="0" collapsed="false">
      <c r="D996" s="112"/>
    </row>
    <row r="997" customFormat="false" ht="12.75" hidden="false" customHeight="false" outlineLevel="0" collapsed="false">
      <c r="D997" s="112"/>
    </row>
    <row r="998" customFormat="false" ht="12.75" hidden="false" customHeight="false" outlineLevel="0" collapsed="false">
      <c r="D998" s="112"/>
    </row>
    <row r="999" customFormat="false" ht="12.75" hidden="false" customHeight="false" outlineLevel="0" collapsed="false">
      <c r="D999" s="112"/>
    </row>
    <row r="1000" customFormat="false" ht="12.75" hidden="false" customHeight="false" outlineLevel="0" collapsed="false">
      <c r="D1000" s="112"/>
    </row>
    <row r="1001" customFormat="false" ht="12.75" hidden="false" customHeight="false" outlineLevel="0" collapsed="false">
      <c r="D1001" s="112"/>
    </row>
    <row r="1002" customFormat="false" ht="12.75" hidden="false" customHeight="false" outlineLevel="0" collapsed="false">
      <c r="D1002" s="112"/>
    </row>
    <row r="1003" customFormat="false" ht="12.75" hidden="false" customHeight="false" outlineLevel="0" collapsed="false">
      <c r="D1003" s="112"/>
    </row>
    <row r="1004" customFormat="false" ht="12.75" hidden="false" customHeight="false" outlineLevel="0" collapsed="false">
      <c r="D1004" s="112"/>
    </row>
    <row r="1005" customFormat="false" ht="12.75" hidden="false" customHeight="false" outlineLevel="0" collapsed="false">
      <c r="D1005" s="112"/>
    </row>
    <row r="1006" customFormat="false" ht="12.75" hidden="false" customHeight="false" outlineLevel="0" collapsed="false">
      <c r="D1006" s="112"/>
    </row>
    <row r="1007" customFormat="false" ht="12.75" hidden="false" customHeight="false" outlineLevel="0" collapsed="false">
      <c r="D1007" s="112"/>
    </row>
    <row r="1008" customFormat="false" ht="12.75" hidden="false" customHeight="false" outlineLevel="0" collapsed="false">
      <c r="D1008" s="112"/>
    </row>
    <row r="1009" customFormat="false" ht="12.75" hidden="false" customHeight="false" outlineLevel="0" collapsed="false">
      <c r="D1009" s="112"/>
    </row>
    <row r="1010" customFormat="false" ht="12.75" hidden="false" customHeight="false" outlineLevel="0" collapsed="false">
      <c r="D1010" s="112"/>
    </row>
    <row r="1011" customFormat="false" ht="12.75" hidden="false" customHeight="false" outlineLevel="0" collapsed="false">
      <c r="D1011" s="112"/>
    </row>
    <row r="1012" customFormat="false" ht="12.75" hidden="false" customHeight="false" outlineLevel="0" collapsed="false">
      <c r="D1012" s="112"/>
    </row>
    <row r="1013" customFormat="false" ht="12.75" hidden="false" customHeight="false" outlineLevel="0" collapsed="false">
      <c r="D1013" s="112"/>
    </row>
    <row r="1014" customFormat="false" ht="12.75" hidden="false" customHeight="false" outlineLevel="0" collapsed="false">
      <c r="D1014" s="112"/>
    </row>
    <row r="1015" customFormat="false" ht="12.75" hidden="false" customHeight="false" outlineLevel="0" collapsed="false">
      <c r="D1015" s="112"/>
    </row>
    <row r="1016" customFormat="false" ht="12.75" hidden="false" customHeight="false" outlineLevel="0" collapsed="false">
      <c r="D1016" s="112"/>
    </row>
    <row r="1017" customFormat="false" ht="12.75" hidden="false" customHeight="false" outlineLevel="0" collapsed="false">
      <c r="D1017" s="112"/>
    </row>
    <row r="1018" customFormat="false" ht="12.75" hidden="false" customHeight="false" outlineLevel="0" collapsed="false">
      <c r="D1018" s="112"/>
    </row>
    <row r="1019" customFormat="false" ht="12.75" hidden="false" customHeight="false" outlineLevel="0" collapsed="false">
      <c r="D1019" s="112"/>
    </row>
    <row r="1020" customFormat="false" ht="12.75" hidden="false" customHeight="false" outlineLevel="0" collapsed="false">
      <c r="D1020" s="112"/>
    </row>
    <row r="1021" customFormat="false" ht="12.75" hidden="false" customHeight="false" outlineLevel="0" collapsed="false">
      <c r="D1021" s="112"/>
    </row>
    <row r="1022" customFormat="false" ht="12.75" hidden="false" customHeight="false" outlineLevel="0" collapsed="false">
      <c r="D1022" s="112"/>
    </row>
    <row r="1023" customFormat="false" ht="12.75" hidden="false" customHeight="false" outlineLevel="0" collapsed="false">
      <c r="D1023" s="112"/>
    </row>
    <row r="1024" customFormat="false" ht="12.75" hidden="false" customHeight="false" outlineLevel="0" collapsed="false">
      <c r="D1024" s="112"/>
    </row>
    <row r="1025" customFormat="false" ht="12.75" hidden="false" customHeight="false" outlineLevel="0" collapsed="false">
      <c r="D1025" s="112"/>
    </row>
    <row r="1026" customFormat="false" ht="12.75" hidden="false" customHeight="false" outlineLevel="0" collapsed="false">
      <c r="D1026" s="112"/>
    </row>
    <row r="1027" customFormat="false" ht="12.75" hidden="false" customHeight="false" outlineLevel="0" collapsed="false">
      <c r="D1027" s="112"/>
    </row>
    <row r="1028" customFormat="false" ht="12.75" hidden="false" customHeight="false" outlineLevel="0" collapsed="false">
      <c r="D1028" s="112"/>
    </row>
    <row r="1029" customFormat="false" ht="12.75" hidden="false" customHeight="false" outlineLevel="0" collapsed="false">
      <c r="D1029" s="112"/>
    </row>
    <row r="1030" customFormat="false" ht="12.75" hidden="false" customHeight="false" outlineLevel="0" collapsed="false">
      <c r="D1030" s="112"/>
    </row>
    <row r="1031" customFormat="false" ht="12.75" hidden="false" customHeight="false" outlineLevel="0" collapsed="false">
      <c r="D1031" s="112"/>
    </row>
    <row r="1032" customFormat="false" ht="12.75" hidden="false" customHeight="false" outlineLevel="0" collapsed="false">
      <c r="D1032" s="112"/>
    </row>
    <row r="1033" customFormat="false" ht="12.75" hidden="false" customHeight="false" outlineLevel="0" collapsed="false">
      <c r="D1033" s="112"/>
    </row>
    <row r="1034" customFormat="false" ht="12.75" hidden="false" customHeight="false" outlineLevel="0" collapsed="false">
      <c r="D1034" s="112"/>
    </row>
    <row r="1035" customFormat="false" ht="12.75" hidden="false" customHeight="false" outlineLevel="0" collapsed="false">
      <c r="D1035" s="112"/>
    </row>
    <row r="1036" customFormat="false" ht="12.75" hidden="false" customHeight="false" outlineLevel="0" collapsed="false">
      <c r="D1036" s="112"/>
    </row>
    <row r="1037" customFormat="false" ht="12.75" hidden="false" customHeight="false" outlineLevel="0" collapsed="false">
      <c r="D1037" s="112"/>
    </row>
    <row r="1038" customFormat="false" ht="12.75" hidden="false" customHeight="false" outlineLevel="0" collapsed="false">
      <c r="D1038" s="112"/>
    </row>
  </sheetData>
  <mergeCells count="16">
    <mergeCell ref="A1:G1"/>
    <mergeCell ref="C2:G2"/>
    <mergeCell ref="C3:G3"/>
    <mergeCell ref="C4:G4"/>
    <mergeCell ref="C10:G10"/>
    <mergeCell ref="C12:G12"/>
    <mergeCell ref="C14:G14"/>
    <mergeCell ref="C17:G17"/>
    <mergeCell ref="C18:G18"/>
    <mergeCell ref="C20:G20"/>
    <mergeCell ref="C22:G22"/>
    <mergeCell ref="C24:G24"/>
    <mergeCell ref="C26:G26"/>
    <mergeCell ref="C28:G28"/>
    <mergeCell ref="A33:C33"/>
    <mergeCell ref="A34:G38"/>
  </mergeCells>
  <printOptions headings="false" gridLines="false" gridLinesSet="true" horizontalCentered="false" verticalCentered="false"/>
  <pageMargins left="0.39375" right="0.196527777777778" top="0.590277777777778" bottom="0.39375" header="0.511811023622047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&amp;L&amp;8Zpracováno programem BUILDpower S,  © RTS, a.s.&amp;C&amp;8Stránka &amp;P z &amp;N&amp;R&amp;8HP4-7-51686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H10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A23" activePane="bottomLeft" state="frozen"/>
      <selection pane="topLeft" activeCell="A1" activeCellId="0" sqref="A1"/>
      <selection pane="bottomLeft" activeCell="AD37" activeCellId="0" sqref="AD37"/>
    </sheetView>
  </sheetViews>
  <sheetFormatPr defaultColWidth="8.75" defaultRowHeight="12.75" customHeight="true" zeroHeight="false" outlineLevelRow="3" outlineLevelCol="0"/>
  <cols>
    <col collapsed="false" customWidth="true" hidden="false" outlineLevel="0" max="1" min="1" style="3" width="3.38"/>
    <col collapsed="false" customWidth="true" hidden="false" outlineLevel="0" max="2" min="2" style="179" width="12.5"/>
    <col collapsed="false" customWidth="true" hidden="false" outlineLevel="0" max="3" min="3" style="179" width="38.25"/>
    <col collapsed="false" customWidth="true" hidden="false" outlineLevel="0" max="4" min="4" style="3" width="4.75"/>
    <col collapsed="false" customWidth="true" hidden="false" outlineLevel="0" max="5" min="5" style="3" width="10.51"/>
    <col collapsed="false" customWidth="true" hidden="false" outlineLevel="0" max="6" min="6" style="3" width="9.75"/>
    <col collapsed="false" customWidth="true" hidden="false" outlineLevel="0" max="7" min="7" style="3" width="12.62"/>
    <col collapsed="false" customWidth="true" hidden="true" outlineLevel="0" max="25" min="8" style="3" width="11.5"/>
    <col collapsed="false" customWidth="true" hidden="true" outlineLevel="0" max="29" min="29" style="3" width="11.5"/>
    <col collapsed="false" customWidth="true" hidden="true" outlineLevel="0" max="41" min="31" style="3" width="11.5"/>
  </cols>
  <sheetData>
    <row r="1" customFormat="false" ht="15" hidden="false" customHeight="true" outlineLevel="0" collapsed="false">
      <c r="A1" s="180" t="s">
        <v>82</v>
      </c>
      <c r="B1" s="180"/>
      <c r="C1" s="180"/>
      <c r="D1" s="180"/>
      <c r="E1" s="180"/>
      <c r="F1" s="180"/>
      <c r="G1" s="180"/>
      <c r="AG1" s="3" t="s">
        <v>86</v>
      </c>
    </row>
    <row r="2" customFormat="false" ht="24.75" hidden="false" customHeight="true" outlineLevel="0" collapsed="false">
      <c r="A2" s="173" t="s">
        <v>83</v>
      </c>
      <c r="B2" s="181" t="s">
        <v>5</v>
      </c>
      <c r="C2" s="182" t="s">
        <v>6</v>
      </c>
      <c r="D2" s="182"/>
      <c r="E2" s="182"/>
      <c r="F2" s="182"/>
      <c r="G2" s="182"/>
      <c r="AG2" s="3" t="s">
        <v>87</v>
      </c>
    </row>
    <row r="3" customFormat="false" ht="24.75" hidden="false" customHeight="true" outlineLevel="0" collapsed="false">
      <c r="A3" s="173" t="s">
        <v>84</v>
      </c>
      <c r="B3" s="183" t="s">
        <v>44</v>
      </c>
      <c r="C3" s="184" t="s">
        <v>6</v>
      </c>
      <c r="D3" s="184"/>
      <c r="E3" s="184"/>
      <c r="F3" s="184"/>
      <c r="G3" s="184"/>
      <c r="AC3" s="185" t="s">
        <v>87</v>
      </c>
      <c r="AG3" s="3" t="s">
        <v>88</v>
      </c>
    </row>
    <row r="4" customFormat="false" ht="24.75" hidden="false" customHeight="true" outlineLevel="0" collapsed="false">
      <c r="A4" s="186" t="s">
        <v>85</v>
      </c>
      <c r="B4" s="187" t="s">
        <v>47</v>
      </c>
      <c r="C4" s="188" t="s">
        <v>48</v>
      </c>
      <c r="D4" s="188"/>
      <c r="E4" s="188"/>
      <c r="F4" s="188"/>
      <c r="G4" s="188"/>
      <c r="AG4" s="3" t="s">
        <v>89</v>
      </c>
    </row>
    <row r="5" customFormat="false" ht="12.75" hidden="false" customHeight="false" outlineLevel="0" collapsed="false">
      <c r="D5" s="112"/>
    </row>
    <row r="6" customFormat="false" ht="35.05" hidden="false" customHeight="false" outlineLevel="0" collapsed="false">
      <c r="A6" s="189" t="s">
        <v>90</v>
      </c>
      <c r="B6" s="190" t="s">
        <v>91</v>
      </c>
      <c r="C6" s="190" t="s">
        <v>92</v>
      </c>
      <c r="D6" s="191" t="s">
        <v>93</v>
      </c>
      <c r="E6" s="189" t="s">
        <v>94</v>
      </c>
      <c r="F6" s="192" t="s">
        <v>95</v>
      </c>
      <c r="G6" s="189" t="s">
        <v>15</v>
      </c>
      <c r="H6" s="193" t="s">
        <v>96</v>
      </c>
      <c r="I6" s="193" t="s">
        <v>97</v>
      </c>
      <c r="J6" s="193" t="s">
        <v>98</v>
      </c>
      <c r="K6" s="193" t="s">
        <v>99</v>
      </c>
      <c r="L6" s="193" t="s">
        <v>100</v>
      </c>
      <c r="M6" s="193" t="s">
        <v>101</v>
      </c>
      <c r="N6" s="193" t="s">
        <v>102</v>
      </c>
      <c r="O6" s="193" t="s">
        <v>103</v>
      </c>
      <c r="P6" s="193" t="s">
        <v>104</v>
      </c>
      <c r="Q6" s="193" t="s">
        <v>105</v>
      </c>
      <c r="R6" s="193" t="s">
        <v>106</v>
      </c>
      <c r="S6" s="193" t="s">
        <v>107</v>
      </c>
      <c r="T6" s="193" t="s">
        <v>108</v>
      </c>
      <c r="U6" s="193" t="s">
        <v>109</v>
      </c>
      <c r="V6" s="193" t="s">
        <v>110</v>
      </c>
      <c r="W6" s="193" t="s">
        <v>111</v>
      </c>
      <c r="X6" s="193" t="s">
        <v>112</v>
      </c>
      <c r="Y6" s="193" t="s">
        <v>113</v>
      </c>
    </row>
    <row r="7" customFormat="false" ht="12.75" hidden="true" customHeight="false" outlineLevel="0" collapsed="false">
      <c r="A7" s="170"/>
      <c r="B7" s="176"/>
      <c r="C7" s="176"/>
      <c r="D7" s="178"/>
      <c r="E7" s="194"/>
      <c r="F7" s="195"/>
      <c r="G7" s="195"/>
      <c r="H7" s="195"/>
      <c r="I7" s="195"/>
      <c r="J7" s="195"/>
      <c r="K7" s="195"/>
      <c r="L7" s="195"/>
      <c r="M7" s="195"/>
      <c r="N7" s="194"/>
      <c r="O7" s="194"/>
      <c r="P7" s="194"/>
      <c r="Q7" s="194"/>
      <c r="R7" s="195"/>
      <c r="S7" s="195"/>
      <c r="T7" s="195"/>
      <c r="U7" s="195"/>
      <c r="V7" s="195"/>
      <c r="W7" s="195"/>
      <c r="X7" s="195"/>
      <c r="Y7" s="195"/>
    </row>
    <row r="8" customFormat="false" ht="12.75" hidden="false" customHeight="false" outlineLevel="0" collapsed="false">
      <c r="A8" s="196" t="s">
        <v>114</v>
      </c>
      <c r="B8" s="197" t="s">
        <v>58</v>
      </c>
      <c r="C8" s="198" t="s">
        <v>59</v>
      </c>
      <c r="D8" s="199"/>
      <c r="E8" s="200"/>
      <c r="F8" s="201"/>
      <c r="G8" s="202" t="n">
        <f aca="false">SUMIF(AG9:AG20,"&lt;&gt;NOR",G9:G20)</f>
        <v>0</v>
      </c>
      <c r="H8" s="203"/>
      <c r="I8" s="203" t="n">
        <f aca="false">SUM(I9:I20)</f>
        <v>15267.6</v>
      </c>
      <c r="J8" s="203"/>
      <c r="K8" s="203" t="n">
        <f aca="false">SUM(K9:K20)</f>
        <v>74330.9</v>
      </c>
      <c r="L8" s="203"/>
      <c r="M8" s="203" t="n">
        <f aca="false">SUM(M9:M20)</f>
        <v>0</v>
      </c>
      <c r="N8" s="204"/>
      <c r="O8" s="204" t="n">
        <f aca="false">SUM(O9:O20)</f>
        <v>7.2</v>
      </c>
      <c r="P8" s="204"/>
      <c r="Q8" s="204" t="n">
        <f aca="false">SUM(Q9:Q20)</f>
        <v>0</v>
      </c>
      <c r="R8" s="203"/>
      <c r="S8" s="203"/>
      <c r="T8" s="203"/>
      <c r="U8" s="203"/>
      <c r="V8" s="203" t="n">
        <f aca="false">SUM(V9:V20)</f>
        <v>56.79</v>
      </c>
      <c r="W8" s="203"/>
      <c r="X8" s="203"/>
      <c r="Y8" s="203"/>
      <c r="AG8" s="3" t="s">
        <v>115</v>
      </c>
    </row>
    <row r="9" customFormat="false" ht="12.75" hidden="false" customHeight="false" outlineLevel="1" collapsed="false">
      <c r="A9" s="231" t="n">
        <v>1</v>
      </c>
      <c r="B9" s="232" t="s">
        <v>155</v>
      </c>
      <c r="C9" s="233" t="s">
        <v>156</v>
      </c>
      <c r="D9" s="234" t="s">
        <v>157</v>
      </c>
      <c r="E9" s="235" t="n">
        <v>55</v>
      </c>
      <c r="F9" s="236"/>
      <c r="G9" s="237" t="n">
        <f aca="false">ROUND(E9*F9,2)</f>
        <v>0</v>
      </c>
      <c r="H9" s="212" t="n">
        <v>0</v>
      </c>
      <c r="I9" s="213" t="n">
        <f aca="false">ROUND(E9*H9,2)</f>
        <v>0</v>
      </c>
      <c r="J9" s="212" t="n">
        <v>221</v>
      </c>
      <c r="K9" s="213" t="n">
        <f aca="false">ROUND(E9*J9,2)</f>
        <v>12155</v>
      </c>
      <c r="L9" s="213" t="n">
        <v>21</v>
      </c>
      <c r="M9" s="213" t="n">
        <f aca="false">G9*(1+L9/100)</f>
        <v>0</v>
      </c>
      <c r="N9" s="214" t="n">
        <v>0</v>
      </c>
      <c r="O9" s="214" t="n">
        <f aca="false">ROUND(E9*N9,2)</f>
        <v>0</v>
      </c>
      <c r="P9" s="214" t="n">
        <v>0</v>
      </c>
      <c r="Q9" s="214" t="n">
        <f aca="false">ROUND(E9*P9,2)</f>
        <v>0</v>
      </c>
      <c r="R9" s="213"/>
      <c r="S9" s="213" t="s">
        <v>119</v>
      </c>
      <c r="T9" s="213" t="s">
        <v>119</v>
      </c>
      <c r="U9" s="213" t="n">
        <v>0.368</v>
      </c>
      <c r="V9" s="213" t="n">
        <f aca="false">ROUND(E9*U9,2)</f>
        <v>20.24</v>
      </c>
      <c r="W9" s="213"/>
      <c r="X9" s="213" t="s">
        <v>158</v>
      </c>
      <c r="Y9" s="213" t="s">
        <v>122</v>
      </c>
      <c r="Z9" s="215"/>
      <c r="AA9" s="215"/>
      <c r="AB9" s="215"/>
      <c r="AC9" s="215"/>
      <c r="AD9" s="215"/>
      <c r="AE9" s="215"/>
      <c r="AF9" s="215"/>
      <c r="AG9" s="215" t="s">
        <v>159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customFormat="false" ht="12.75" hidden="false" customHeight="false" outlineLevel="1" collapsed="false">
      <c r="A10" s="205" t="n">
        <v>2</v>
      </c>
      <c r="B10" s="206" t="s">
        <v>160</v>
      </c>
      <c r="C10" s="207" t="s">
        <v>161</v>
      </c>
      <c r="D10" s="208" t="s">
        <v>157</v>
      </c>
      <c r="E10" s="209" t="n">
        <v>27.5</v>
      </c>
      <c r="F10" s="210"/>
      <c r="G10" s="211" t="n">
        <f aca="false">ROUND(E10*F10,2)</f>
        <v>0</v>
      </c>
      <c r="H10" s="212" t="n">
        <v>0</v>
      </c>
      <c r="I10" s="213" t="n">
        <f aca="false">ROUND(E10*H10,2)</f>
        <v>0</v>
      </c>
      <c r="J10" s="212" t="n">
        <v>44.2</v>
      </c>
      <c r="K10" s="213" t="n">
        <f aca="false">ROUND(E10*J10,2)</f>
        <v>1215.5</v>
      </c>
      <c r="L10" s="213" t="n">
        <v>21</v>
      </c>
      <c r="M10" s="213" t="n">
        <f aca="false">G10*(1+L10/100)</f>
        <v>0</v>
      </c>
      <c r="N10" s="214" t="n">
        <v>0</v>
      </c>
      <c r="O10" s="214" t="n">
        <f aca="false">ROUND(E10*N10,2)</f>
        <v>0</v>
      </c>
      <c r="P10" s="214" t="n">
        <v>0</v>
      </c>
      <c r="Q10" s="214" t="n">
        <f aca="false">ROUND(E10*P10,2)</f>
        <v>0</v>
      </c>
      <c r="R10" s="213"/>
      <c r="S10" s="213" t="s">
        <v>119</v>
      </c>
      <c r="T10" s="213" t="s">
        <v>119</v>
      </c>
      <c r="U10" s="213" t="n">
        <v>0.058</v>
      </c>
      <c r="V10" s="213" t="n">
        <f aca="false">ROUND(E10*U10,2)</f>
        <v>1.6</v>
      </c>
      <c r="W10" s="213"/>
      <c r="X10" s="213" t="s">
        <v>158</v>
      </c>
      <c r="Y10" s="213" t="s">
        <v>122</v>
      </c>
      <c r="Z10" s="215"/>
      <c r="AA10" s="215"/>
      <c r="AB10" s="215"/>
      <c r="AC10" s="215"/>
      <c r="AD10" s="215"/>
      <c r="AE10" s="215"/>
      <c r="AF10" s="215"/>
      <c r="AG10" s="215" t="s">
        <v>159</v>
      </c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</row>
    <row r="11" customFormat="false" ht="12.75" hidden="false" customHeight="false" outlineLevel="2" collapsed="false">
      <c r="A11" s="216"/>
      <c r="B11" s="217"/>
      <c r="C11" s="238" t="s">
        <v>162</v>
      </c>
      <c r="D11" s="239"/>
      <c r="E11" s="240" t="n">
        <v>27.5</v>
      </c>
      <c r="F11" s="213"/>
      <c r="G11" s="213"/>
      <c r="H11" s="213"/>
      <c r="I11" s="213"/>
      <c r="J11" s="213"/>
      <c r="K11" s="213"/>
      <c r="L11" s="213"/>
      <c r="M11" s="213"/>
      <c r="N11" s="214"/>
      <c r="O11" s="214"/>
      <c r="P11" s="214"/>
      <c r="Q11" s="214"/>
      <c r="R11" s="213"/>
      <c r="S11" s="213"/>
      <c r="T11" s="213"/>
      <c r="U11" s="213"/>
      <c r="V11" s="213"/>
      <c r="W11" s="213"/>
      <c r="X11" s="213"/>
      <c r="Y11" s="213"/>
      <c r="Z11" s="215"/>
      <c r="AA11" s="215"/>
      <c r="AB11" s="215"/>
      <c r="AC11" s="215"/>
      <c r="AD11" s="215"/>
      <c r="AE11" s="215"/>
      <c r="AF11" s="215"/>
      <c r="AG11" s="215" t="s">
        <v>163</v>
      </c>
      <c r="AH11" s="215" t="n">
        <v>0</v>
      </c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</row>
    <row r="12" customFormat="false" ht="12.75" hidden="false" customHeight="false" outlineLevel="1" collapsed="false">
      <c r="A12" s="205" t="n">
        <v>3</v>
      </c>
      <c r="B12" s="206" t="s">
        <v>164</v>
      </c>
      <c r="C12" s="207" t="s">
        <v>165</v>
      </c>
      <c r="D12" s="208" t="s">
        <v>157</v>
      </c>
      <c r="E12" s="209" t="n">
        <v>55</v>
      </c>
      <c r="F12" s="210"/>
      <c r="G12" s="211" t="n">
        <f aca="false">ROUND(E12*F12,2)</f>
        <v>0</v>
      </c>
      <c r="H12" s="212" t="n">
        <v>0</v>
      </c>
      <c r="I12" s="213" t="n">
        <f aca="false">ROUND(E12*H12,2)</f>
        <v>0</v>
      </c>
      <c r="J12" s="212" t="n">
        <v>256.5</v>
      </c>
      <c r="K12" s="213" t="n">
        <f aca="false">ROUND(E12*J12,2)</f>
        <v>14107.5</v>
      </c>
      <c r="L12" s="213" t="n">
        <v>21</v>
      </c>
      <c r="M12" s="213" t="n">
        <f aca="false">G12*(1+L12/100)</f>
        <v>0</v>
      </c>
      <c r="N12" s="214" t="n">
        <v>0</v>
      </c>
      <c r="O12" s="214" t="n">
        <f aca="false">ROUND(E12*N12,2)</f>
        <v>0</v>
      </c>
      <c r="P12" s="214" t="n">
        <v>0</v>
      </c>
      <c r="Q12" s="214" t="n">
        <f aca="false">ROUND(E12*P12,2)</f>
        <v>0</v>
      </c>
      <c r="R12" s="213"/>
      <c r="S12" s="213" t="s">
        <v>119</v>
      </c>
      <c r="T12" s="213" t="s">
        <v>119</v>
      </c>
      <c r="U12" s="213" t="n">
        <v>0.011</v>
      </c>
      <c r="V12" s="213" t="n">
        <f aca="false">ROUND(E12*U12,2)</f>
        <v>0.61</v>
      </c>
      <c r="W12" s="213"/>
      <c r="X12" s="213" t="s">
        <v>158</v>
      </c>
      <c r="Y12" s="213" t="s">
        <v>122</v>
      </c>
      <c r="Z12" s="215"/>
      <c r="AA12" s="215"/>
      <c r="AB12" s="215"/>
      <c r="AC12" s="215"/>
      <c r="AD12" s="215"/>
      <c r="AE12" s="215"/>
      <c r="AF12" s="215"/>
      <c r="AG12" s="215" t="s">
        <v>159</v>
      </c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</row>
    <row r="13" customFormat="false" ht="12.75" hidden="false" customHeight="false" outlineLevel="2" collapsed="false">
      <c r="A13" s="216"/>
      <c r="B13" s="217"/>
      <c r="C13" s="238" t="s">
        <v>166</v>
      </c>
      <c r="D13" s="239"/>
      <c r="E13" s="240" t="n">
        <v>55</v>
      </c>
      <c r="F13" s="213"/>
      <c r="G13" s="213"/>
      <c r="H13" s="213"/>
      <c r="I13" s="213"/>
      <c r="J13" s="213"/>
      <c r="K13" s="213"/>
      <c r="L13" s="213"/>
      <c r="M13" s="213"/>
      <c r="N13" s="214"/>
      <c r="O13" s="214"/>
      <c r="P13" s="214"/>
      <c r="Q13" s="214"/>
      <c r="R13" s="213"/>
      <c r="S13" s="213"/>
      <c r="T13" s="213"/>
      <c r="U13" s="213"/>
      <c r="V13" s="213"/>
      <c r="W13" s="213"/>
      <c r="X13" s="213"/>
      <c r="Y13" s="213"/>
      <c r="Z13" s="215"/>
      <c r="AA13" s="215"/>
      <c r="AB13" s="215"/>
      <c r="AC13" s="215"/>
      <c r="AD13" s="215"/>
      <c r="AE13" s="215"/>
      <c r="AF13" s="215"/>
      <c r="AG13" s="215" t="s">
        <v>163</v>
      </c>
      <c r="AH13" s="215" t="n">
        <v>0</v>
      </c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</row>
    <row r="14" customFormat="false" ht="12.75" hidden="false" customHeight="false" outlineLevel="1" collapsed="false">
      <c r="A14" s="231" t="n">
        <v>4</v>
      </c>
      <c r="B14" s="232" t="s">
        <v>167</v>
      </c>
      <c r="C14" s="233" t="s">
        <v>168</v>
      </c>
      <c r="D14" s="234" t="s">
        <v>157</v>
      </c>
      <c r="E14" s="235" t="n">
        <v>55</v>
      </c>
      <c r="F14" s="236"/>
      <c r="G14" s="237" t="n">
        <f aca="false">ROUND(E14*F14,2)</f>
        <v>0</v>
      </c>
      <c r="H14" s="212" t="n">
        <v>0</v>
      </c>
      <c r="I14" s="213" t="n">
        <f aca="false">ROUND(E14*H14,2)</f>
        <v>0</v>
      </c>
      <c r="J14" s="212" t="n">
        <v>19.3</v>
      </c>
      <c r="K14" s="213" t="n">
        <f aca="false">ROUND(E14*J14,2)</f>
        <v>1061.5</v>
      </c>
      <c r="L14" s="213" t="n">
        <v>21</v>
      </c>
      <c r="M14" s="213" t="n">
        <f aca="false">G14*(1+L14/100)</f>
        <v>0</v>
      </c>
      <c r="N14" s="214" t="n">
        <v>0</v>
      </c>
      <c r="O14" s="214" t="n">
        <f aca="false">ROUND(E14*N14,2)</f>
        <v>0</v>
      </c>
      <c r="P14" s="214" t="n">
        <v>0</v>
      </c>
      <c r="Q14" s="214" t="n">
        <f aca="false">ROUND(E14*P14,2)</f>
        <v>0</v>
      </c>
      <c r="R14" s="213"/>
      <c r="S14" s="213" t="s">
        <v>119</v>
      </c>
      <c r="T14" s="213" t="s">
        <v>119</v>
      </c>
      <c r="U14" s="213" t="n">
        <v>0.009</v>
      </c>
      <c r="V14" s="213" t="n">
        <f aca="false">ROUND(E14*U14,2)</f>
        <v>0.5</v>
      </c>
      <c r="W14" s="213"/>
      <c r="X14" s="213" t="s">
        <v>158</v>
      </c>
      <c r="Y14" s="213" t="s">
        <v>122</v>
      </c>
      <c r="Z14" s="215"/>
      <c r="AA14" s="215"/>
      <c r="AB14" s="215"/>
      <c r="AC14" s="215"/>
      <c r="AD14" s="215"/>
      <c r="AE14" s="215"/>
      <c r="AF14" s="215"/>
      <c r="AG14" s="215" t="s">
        <v>159</v>
      </c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</row>
    <row r="15" customFormat="false" ht="12.75" hidden="false" customHeight="false" outlineLevel="1" collapsed="false">
      <c r="A15" s="231" t="n">
        <v>5</v>
      </c>
      <c r="B15" s="232" t="s">
        <v>169</v>
      </c>
      <c r="C15" s="233" t="s">
        <v>170</v>
      </c>
      <c r="D15" s="234" t="s">
        <v>171</v>
      </c>
      <c r="E15" s="235" t="n">
        <v>120</v>
      </c>
      <c r="F15" s="236"/>
      <c r="G15" s="237" t="n">
        <f aca="false">ROUND(E15*F15,2)</f>
        <v>0</v>
      </c>
      <c r="H15" s="212" t="n">
        <v>0</v>
      </c>
      <c r="I15" s="213" t="n">
        <f aca="false">ROUND(E15*H15,2)</f>
        <v>0</v>
      </c>
      <c r="J15" s="212" t="n">
        <v>62.7</v>
      </c>
      <c r="K15" s="213" t="n">
        <f aca="false">ROUND(E15*J15,2)</f>
        <v>7524</v>
      </c>
      <c r="L15" s="213" t="n">
        <v>21</v>
      </c>
      <c r="M15" s="213" t="n">
        <f aca="false">G15*(1+L15/100)</f>
        <v>0</v>
      </c>
      <c r="N15" s="214" t="n">
        <v>0</v>
      </c>
      <c r="O15" s="214" t="n">
        <f aca="false">ROUND(E15*N15,2)</f>
        <v>0</v>
      </c>
      <c r="P15" s="214" t="n">
        <v>0</v>
      </c>
      <c r="Q15" s="214" t="n">
        <f aca="false">ROUND(E15*P15,2)</f>
        <v>0</v>
      </c>
      <c r="R15" s="213"/>
      <c r="S15" s="213" t="s">
        <v>119</v>
      </c>
      <c r="T15" s="213" t="s">
        <v>119</v>
      </c>
      <c r="U15" s="213" t="n">
        <v>0.096</v>
      </c>
      <c r="V15" s="213" t="n">
        <f aca="false">ROUND(E15*U15,2)</f>
        <v>11.52</v>
      </c>
      <c r="W15" s="213"/>
      <c r="X15" s="213" t="s">
        <v>158</v>
      </c>
      <c r="Y15" s="213" t="s">
        <v>122</v>
      </c>
      <c r="Z15" s="215"/>
      <c r="AA15" s="215"/>
      <c r="AB15" s="215"/>
      <c r="AC15" s="215"/>
      <c r="AD15" s="215"/>
      <c r="AE15" s="215"/>
      <c r="AF15" s="215"/>
      <c r="AG15" s="215" t="s">
        <v>159</v>
      </c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</row>
    <row r="16" customFormat="false" ht="12.75" hidden="false" customHeight="false" outlineLevel="1" collapsed="false">
      <c r="A16" s="231" t="n">
        <v>6</v>
      </c>
      <c r="B16" s="232" t="s">
        <v>172</v>
      </c>
      <c r="C16" s="233" t="s">
        <v>173</v>
      </c>
      <c r="D16" s="234" t="s">
        <v>171</v>
      </c>
      <c r="E16" s="235" t="n">
        <v>120</v>
      </c>
      <c r="F16" s="236"/>
      <c r="G16" s="237" t="n">
        <f aca="false">ROUND(E16*F16,2)</f>
        <v>0</v>
      </c>
      <c r="H16" s="212" t="n">
        <v>0</v>
      </c>
      <c r="I16" s="213" t="n">
        <f aca="false">ROUND(E16*H16,2)</f>
        <v>0</v>
      </c>
      <c r="J16" s="212" t="n">
        <v>57.7</v>
      </c>
      <c r="K16" s="213" t="n">
        <f aca="false">ROUND(E16*J16,2)</f>
        <v>6924</v>
      </c>
      <c r="L16" s="213" t="n">
        <v>21</v>
      </c>
      <c r="M16" s="213" t="n">
        <f aca="false">G16*(1+L16/100)</f>
        <v>0</v>
      </c>
      <c r="N16" s="214" t="n">
        <v>0</v>
      </c>
      <c r="O16" s="214" t="n">
        <f aca="false">ROUND(E16*N16,2)</f>
        <v>0</v>
      </c>
      <c r="P16" s="214" t="n">
        <v>0</v>
      </c>
      <c r="Q16" s="214" t="n">
        <f aca="false">ROUND(E16*P16,2)</f>
        <v>0</v>
      </c>
      <c r="R16" s="213"/>
      <c r="S16" s="213" t="s">
        <v>119</v>
      </c>
      <c r="T16" s="213" t="s">
        <v>119</v>
      </c>
      <c r="U16" s="213" t="n">
        <v>0.126</v>
      </c>
      <c r="V16" s="213" t="n">
        <f aca="false">ROUND(E16*U16,2)</f>
        <v>15.12</v>
      </c>
      <c r="W16" s="213"/>
      <c r="X16" s="213" t="s">
        <v>158</v>
      </c>
      <c r="Y16" s="213" t="s">
        <v>122</v>
      </c>
      <c r="Z16" s="215"/>
      <c r="AA16" s="215"/>
      <c r="AB16" s="215"/>
      <c r="AC16" s="215"/>
      <c r="AD16" s="215"/>
      <c r="AE16" s="215"/>
      <c r="AF16" s="215"/>
      <c r="AG16" s="215" t="s">
        <v>159</v>
      </c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</row>
    <row r="17" customFormat="false" ht="19.4" hidden="false" customHeight="false" outlineLevel="1" collapsed="false">
      <c r="A17" s="231" t="n">
        <v>7</v>
      </c>
      <c r="B17" s="232" t="s">
        <v>174</v>
      </c>
      <c r="C17" s="233" t="s">
        <v>175</v>
      </c>
      <c r="D17" s="234" t="s">
        <v>157</v>
      </c>
      <c r="E17" s="235" t="n">
        <v>55</v>
      </c>
      <c r="F17" s="236"/>
      <c r="G17" s="237" t="n">
        <f aca="false">ROUND(E17*F17,2)</f>
        <v>0</v>
      </c>
      <c r="H17" s="212" t="n">
        <v>0</v>
      </c>
      <c r="I17" s="213" t="n">
        <f aca="false">ROUND(E17*H17,2)</f>
        <v>0</v>
      </c>
      <c r="J17" s="212" t="n">
        <v>513</v>
      </c>
      <c r="K17" s="213" t="n">
        <f aca="false">ROUND(E17*J17,2)</f>
        <v>28215</v>
      </c>
      <c r="L17" s="213" t="n">
        <v>21</v>
      </c>
      <c r="M17" s="213" t="n">
        <f aca="false">G17*(1+L17/100)</f>
        <v>0</v>
      </c>
      <c r="N17" s="214" t="n">
        <v>0</v>
      </c>
      <c r="O17" s="214" t="n">
        <f aca="false">ROUND(E17*N17,2)</f>
        <v>0</v>
      </c>
      <c r="P17" s="214" t="n">
        <v>0</v>
      </c>
      <c r="Q17" s="214" t="n">
        <f aca="false">ROUND(E17*P17,2)</f>
        <v>0</v>
      </c>
      <c r="R17" s="213"/>
      <c r="S17" s="213" t="s">
        <v>119</v>
      </c>
      <c r="T17" s="213" t="s">
        <v>119</v>
      </c>
      <c r="U17" s="213" t="n">
        <v>0</v>
      </c>
      <c r="V17" s="213" t="n">
        <f aca="false">ROUND(E17*U17,2)</f>
        <v>0</v>
      </c>
      <c r="W17" s="213"/>
      <c r="X17" s="213" t="s">
        <v>158</v>
      </c>
      <c r="Y17" s="213" t="s">
        <v>122</v>
      </c>
      <c r="Z17" s="215"/>
      <c r="AA17" s="215"/>
      <c r="AB17" s="215"/>
      <c r="AC17" s="215"/>
      <c r="AD17" s="215"/>
      <c r="AE17" s="215"/>
      <c r="AF17" s="215"/>
      <c r="AG17" s="215" t="s">
        <v>159</v>
      </c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customFormat="false" ht="12.75" hidden="false" customHeight="false" outlineLevel="1" collapsed="false">
      <c r="A18" s="231" t="n">
        <v>8</v>
      </c>
      <c r="B18" s="232" t="s">
        <v>176</v>
      </c>
      <c r="C18" s="233" t="s">
        <v>177</v>
      </c>
      <c r="D18" s="234" t="s">
        <v>171</v>
      </c>
      <c r="E18" s="235" t="n">
        <v>120</v>
      </c>
      <c r="F18" s="236"/>
      <c r="G18" s="237" t="n">
        <f aca="false">ROUND(E18*F18,2)</f>
        <v>0</v>
      </c>
      <c r="H18" s="212" t="n">
        <v>6.83</v>
      </c>
      <c r="I18" s="213" t="n">
        <f aca="false">ROUND(E18*H18,2)</f>
        <v>819.6</v>
      </c>
      <c r="J18" s="212" t="n">
        <v>26.07</v>
      </c>
      <c r="K18" s="213" t="n">
        <f aca="false">ROUND(E18*J18,2)</f>
        <v>3128.4</v>
      </c>
      <c r="L18" s="213" t="n">
        <v>21</v>
      </c>
      <c r="M18" s="213" t="n">
        <f aca="false">G18*(1+L18/100)</f>
        <v>0</v>
      </c>
      <c r="N18" s="214" t="n">
        <v>3E-005</v>
      </c>
      <c r="O18" s="214" t="n">
        <f aca="false">ROUND(E18*N18,2)</f>
        <v>0</v>
      </c>
      <c r="P18" s="214" t="n">
        <v>0</v>
      </c>
      <c r="Q18" s="214" t="n">
        <f aca="false">ROUND(E18*P18,2)</f>
        <v>0</v>
      </c>
      <c r="R18" s="213"/>
      <c r="S18" s="213" t="s">
        <v>119</v>
      </c>
      <c r="T18" s="213" t="s">
        <v>119</v>
      </c>
      <c r="U18" s="213" t="n">
        <v>0.06</v>
      </c>
      <c r="V18" s="213" t="n">
        <f aca="false">ROUND(E18*U18,2)</f>
        <v>7.2</v>
      </c>
      <c r="W18" s="213"/>
      <c r="X18" s="213" t="s">
        <v>178</v>
      </c>
      <c r="Y18" s="213" t="s">
        <v>122</v>
      </c>
      <c r="Z18" s="215"/>
      <c r="AA18" s="215"/>
      <c r="AB18" s="215"/>
      <c r="AC18" s="215"/>
      <c r="AD18" s="215"/>
      <c r="AE18" s="215"/>
      <c r="AF18" s="215"/>
      <c r="AG18" s="215" t="s">
        <v>179</v>
      </c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customFormat="false" ht="12.75" hidden="false" customHeight="false" outlineLevel="1" collapsed="false">
      <c r="A19" s="205" t="n">
        <v>9</v>
      </c>
      <c r="B19" s="206" t="s">
        <v>180</v>
      </c>
      <c r="C19" s="207" t="s">
        <v>181</v>
      </c>
      <c r="D19" s="208" t="s">
        <v>157</v>
      </c>
      <c r="E19" s="209" t="n">
        <v>12</v>
      </c>
      <c r="F19" s="210"/>
      <c r="G19" s="211" t="n">
        <f aca="false">ROUND(E19*F19,2)</f>
        <v>0</v>
      </c>
      <c r="H19" s="212" t="n">
        <v>1204</v>
      </c>
      <c r="I19" s="213" t="n">
        <f aca="false">ROUND(E19*H19,2)</f>
        <v>14448</v>
      </c>
      <c r="J19" s="212" t="n">
        <v>0</v>
      </c>
      <c r="K19" s="213" t="n">
        <f aca="false">ROUND(E19*J19,2)</f>
        <v>0</v>
      </c>
      <c r="L19" s="213" t="n">
        <v>21</v>
      </c>
      <c r="M19" s="213" t="n">
        <f aca="false">G19*(1+L19/100)</f>
        <v>0</v>
      </c>
      <c r="N19" s="214" t="n">
        <v>0.6</v>
      </c>
      <c r="O19" s="214" t="n">
        <f aca="false">ROUND(E19*N19,2)</f>
        <v>7.2</v>
      </c>
      <c r="P19" s="214" t="n">
        <v>0</v>
      </c>
      <c r="Q19" s="214" t="n">
        <f aca="false">ROUND(E19*P19,2)</f>
        <v>0</v>
      </c>
      <c r="R19" s="213" t="s">
        <v>182</v>
      </c>
      <c r="S19" s="213" t="s">
        <v>119</v>
      </c>
      <c r="T19" s="213" t="s">
        <v>119</v>
      </c>
      <c r="U19" s="213" t="n">
        <v>0</v>
      </c>
      <c r="V19" s="213" t="n">
        <f aca="false">ROUND(E19*U19,2)</f>
        <v>0</v>
      </c>
      <c r="W19" s="213"/>
      <c r="X19" s="213" t="s">
        <v>183</v>
      </c>
      <c r="Y19" s="213" t="s">
        <v>122</v>
      </c>
      <c r="Z19" s="215"/>
      <c r="AA19" s="215"/>
      <c r="AB19" s="215"/>
      <c r="AC19" s="215"/>
      <c r="AD19" s="215"/>
      <c r="AE19" s="215"/>
      <c r="AF19" s="215"/>
      <c r="AG19" s="215" t="s">
        <v>184</v>
      </c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</row>
    <row r="20" customFormat="false" ht="12.75" hidden="false" customHeight="false" outlineLevel="2" collapsed="false">
      <c r="A20" s="216"/>
      <c r="B20" s="217"/>
      <c r="C20" s="238" t="s">
        <v>185</v>
      </c>
      <c r="D20" s="239"/>
      <c r="E20" s="240" t="n">
        <v>12</v>
      </c>
      <c r="F20" s="213"/>
      <c r="G20" s="213"/>
      <c r="H20" s="213"/>
      <c r="I20" s="213"/>
      <c r="J20" s="213"/>
      <c r="K20" s="213"/>
      <c r="L20" s="213"/>
      <c r="M20" s="213"/>
      <c r="N20" s="214"/>
      <c r="O20" s="214"/>
      <c r="P20" s="214"/>
      <c r="Q20" s="214"/>
      <c r="R20" s="213"/>
      <c r="S20" s="213"/>
      <c r="T20" s="213"/>
      <c r="U20" s="213"/>
      <c r="V20" s="213"/>
      <c r="W20" s="213"/>
      <c r="X20" s="213"/>
      <c r="Y20" s="213"/>
      <c r="Z20" s="215"/>
      <c r="AA20" s="215"/>
      <c r="AB20" s="215"/>
      <c r="AC20" s="215"/>
      <c r="AD20" s="215"/>
      <c r="AE20" s="215"/>
      <c r="AF20" s="215"/>
      <c r="AG20" s="215" t="s">
        <v>163</v>
      </c>
      <c r="AH20" s="215" t="n">
        <v>0</v>
      </c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</row>
    <row r="21" customFormat="false" ht="12.75" hidden="false" customHeight="false" outlineLevel="0" collapsed="false">
      <c r="A21" s="196" t="s">
        <v>114</v>
      </c>
      <c r="B21" s="197" t="s">
        <v>60</v>
      </c>
      <c r="C21" s="198" t="s">
        <v>61</v>
      </c>
      <c r="D21" s="199"/>
      <c r="E21" s="200"/>
      <c r="F21" s="201"/>
      <c r="G21" s="202" t="n">
        <f aca="false">SUMIF(AG22:AG23,"&lt;&gt;NOR",G22:G23)</f>
        <v>0</v>
      </c>
      <c r="H21" s="203"/>
      <c r="I21" s="203" t="n">
        <f aca="false">SUM(I22:I23)</f>
        <v>4749.6</v>
      </c>
      <c r="J21" s="203"/>
      <c r="K21" s="203" t="n">
        <f aca="false">SUM(K22:K23)</f>
        <v>26570.4</v>
      </c>
      <c r="L21" s="203"/>
      <c r="M21" s="203" t="n">
        <f aca="false">SUM(M22:M23)</f>
        <v>0</v>
      </c>
      <c r="N21" s="204"/>
      <c r="O21" s="204" t="n">
        <f aca="false">SUM(O22:O23)</f>
        <v>0.06</v>
      </c>
      <c r="P21" s="204"/>
      <c r="Q21" s="204" t="n">
        <f aca="false">SUM(Q22:Q23)</f>
        <v>0</v>
      </c>
      <c r="R21" s="203"/>
      <c r="S21" s="203"/>
      <c r="T21" s="203"/>
      <c r="U21" s="203"/>
      <c r="V21" s="203" t="n">
        <f aca="false">SUM(V22:V23)</f>
        <v>29.28</v>
      </c>
      <c r="W21" s="203"/>
      <c r="X21" s="203"/>
      <c r="Y21" s="203"/>
      <c r="AG21" s="3" t="s">
        <v>115</v>
      </c>
    </row>
    <row r="22" customFormat="false" ht="19.4" hidden="false" customHeight="false" outlineLevel="1" collapsed="false">
      <c r="A22" s="231" t="n">
        <v>10</v>
      </c>
      <c r="B22" s="232" t="s">
        <v>186</v>
      </c>
      <c r="C22" s="233" t="s">
        <v>187</v>
      </c>
      <c r="D22" s="234" t="s">
        <v>171</v>
      </c>
      <c r="E22" s="235" t="n">
        <v>120</v>
      </c>
      <c r="F22" s="236"/>
      <c r="G22" s="237" t="n">
        <f aca="false">ROUND(E22*F22,2)</f>
        <v>0</v>
      </c>
      <c r="H22" s="212" t="n">
        <v>0</v>
      </c>
      <c r="I22" s="213" t="n">
        <f aca="false">ROUND(E22*H22,2)</f>
        <v>0</v>
      </c>
      <c r="J22" s="212" t="n">
        <v>125.5</v>
      </c>
      <c r="K22" s="213" t="n">
        <f aca="false">ROUND(E22*J22,2)</f>
        <v>15060</v>
      </c>
      <c r="L22" s="213" t="n">
        <v>21</v>
      </c>
      <c r="M22" s="213" t="n">
        <f aca="false">G22*(1+L22/100)</f>
        <v>0</v>
      </c>
      <c r="N22" s="214" t="n">
        <v>0</v>
      </c>
      <c r="O22" s="214" t="n">
        <f aca="false">ROUND(E22*N22,2)</f>
        <v>0</v>
      </c>
      <c r="P22" s="214" t="n">
        <v>0</v>
      </c>
      <c r="Q22" s="214" t="n">
        <f aca="false">ROUND(E22*P22,2)</f>
        <v>0</v>
      </c>
      <c r="R22" s="213"/>
      <c r="S22" s="213" t="s">
        <v>119</v>
      </c>
      <c r="T22" s="213" t="s">
        <v>119</v>
      </c>
      <c r="U22" s="213" t="n">
        <v>0.15</v>
      </c>
      <c r="V22" s="213" t="n">
        <f aca="false">ROUND(E22*U22,2)</f>
        <v>18</v>
      </c>
      <c r="W22" s="213"/>
      <c r="X22" s="213" t="s">
        <v>158</v>
      </c>
      <c r="Y22" s="213" t="s">
        <v>122</v>
      </c>
      <c r="Z22" s="215"/>
      <c r="AA22" s="215"/>
      <c r="AB22" s="215"/>
      <c r="AC22" s="215"/>
      <c r="AD22" s="215"/>
      <c r="AE22" s="215"/>
      <c r="AF22" s="215"/>
      <c r="AG22" s="215" t="s">
        <v>159</v>
      </c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</row>
    <row r="23" customFormat="false" ht="12.75" hidden="false" customHeight="false" outlineLevel="1" collapsed="false">
      <c r="A23" s="231" t="n">
        <v>11</v>
      </c>
      <c r="B23" s="232" t="s">
        <v>188</v>
      </c>
      <c r="C23" s="233" t="s">
        <v>189</v>
      </c>
      <c r="D23" s="234" t="s">
        <v>171</v>
      </c>
      <c r="E23" s="235" t="n">
        <v>120</v>
      </c>
      <c r="F23" s="236"/>
      <c r="G23" s="237" t="n">
        <f aca="false">ROUND(E23*F23,2)</f>
        <v>0</v>
      </c>
      <c r="H23" s="212" t="n">
        <v>39.58</v>
      </c>
      <c r="I23" s="213" t="n">
        <f aca="false">ROUND(E23*H23,2)</f>
        <v>4749.6</v>
      </c>
      <c r="J23" s="212" t="n">
        <v>95.92</v>
      </c>
      <c r="K23" s="213" t="n">
        <f aca="false">ROUND(E23*J23,2)</f>
        <v>11510.4</v>
      </c>
      <c r="L23" s="213" t="n">
        <v>21</v>
      </c>
      <c r="M23" s="213" t="n">
        <f aca="false">G23*(1+L23/100)</f>
        <v>0</v>
      </c>
      <c r="N23" s="214" t="n">
        <v>0.0005</v>
      </c>
      <c r="O23" s="214" t="n">
        <f aca="false">ROUND(E23*N23,2)</f>
        <v>0.06</v>
      </c>
      <c r="P23" s="214" t="n">
        <v>0</v>
      </c>
      <c r="Q23" s="214" t="n">
        <f aca="false">ROUND(E23*P23,2)</f>
        <v>0</v>
      </c>
      <c r="R23" s="213"/>
      <c r="S23" s="213" t="s">
        <v>119</v>
      </c>
      <c r="T23" s="213" t="s">
        <v>119</v>
      </c>
      <c r="U23" s="213" t="n">
        <v>0.094</v>
      </c>
      <c r="V23" s="213" t="n">
        <f aca="false">ROUND(E23*U23,2)</f>
        <v>11.28</v>
      </c>
      <c r="W23" s="213"/>
      <c r="X23" s="213" t="s">
        <v>158</v>
      </c>
      <c r="Y23" s="213" t="s">
        <v>122</v>
      </c>
      <c r="Z23" s="215"/>
      <c r="AA23" s="215"/>
      <c r="AB23" s="215"/>
      <c r="AC23" s="215"/>
      <c r="AD23" s="215"/>
      <c r="AE23" s="215"/>
      <c r="AF23" s="215"/>
      <c r="AG23" s="215" t="s">
        <v>159</v>
      </c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</row>
    <row r="24" customFormat="false" ht="12.75" hidden="false" customHeight="false" outlineLevel="0" collapsed="false">
      <c r="A24" s="196" t="s">
        <v>114</v>
      </c>
      <c r="B24" s="197" t="s">
        <v>44</v>
      </c>
      <c r="C24" s="198" t="s">
        <v>64</v>
      </c>
      <c r="D24" s="199"/>
      <c r="E24" s="200"/>
      <c r="F24" s="201"/>
      <c r="G24" s="202" t="n">
        <f aca="false">SUMIF(AG25:AG30,"&lt;&gt;NOR",G25:G30)</f>
        <v>0</v>
      </c>
      <c r="H24" s="203"/>
      <c r="I24" s="203" t="n">
        <f aca="false">SUM(I25:I30)</f>
        <v>105796.8</v>
      </c>
      <c r="J24" s="203"/>
      <c r="K24" s="203" t="n">
        <f aca="false">SUM(K25:K30)</f>
        <v>43140</v>
      </c>
      <c r="L24" s="203"/>
      <c r="M24" s="203" t="n">
        <f aca="false">SUM(M25:M30)</f>
        <v>0</v>
      </c>
      <c r="N24" s="204"/>
      <c r="O24" s="204" t="n">
        <f aca="false">SUM(O25:O30)</f>
        <v>98.57</v>
      </c>
      <c r="P24" s="204"/>
      <c r="Q24" s="204" t="n">
        <f aca="false">SUM(Q25:Q30)</f>
        <v>0</v>
      </c>
      <c r="R24" s="203"/>
      <c r="S24" s="203"/>
      <c r="T24" s="203"/>
      <c r="U24" s="203"/>
      <c r="V24" s="203" t="n">
        <f aca="false">SUM(V25:V30)</f>
        <v>77.28</v>
      </c>
      <c r="W24" s="203"/>
      <c r="X24" s="203"/>
      <c r="Y24" s="203"/>
      <c r="AG24" s="3" t="s">
        <v>115</v>
      </c>
    </row>
    <row r="25" customFormat="false" ht="12.75" hidden="false" customHeight="false" outlineLevel="1" collapsed="false">
      <c r="A25" s="231" t="n">
        <v>12</v>
      </c>
      <c r="B25" s="232" t="s">
        <v>190</v>
      </c>
      <c r="C25" s="233" t="s">
        <v>191</v>
      </c>
      <c r="D25" s="234" t="s">
        <v>171</v>
      </c>
      <c r="E25" s="235" t="n">
        <v>120</v>
      </c>
      <c r="F25" s="236"/>
      <c r="G25" s="237" t="n">
        <f aca="false">ROUND(E25*F25,2)</f>
        <v>0</v>
      </c>
      <c r="H25" s="212" t="n">
        <v>216.91</v>
      </c>
      <c r="I25" s="213" t="n">
        <f aca="false">ROUND(E25*H25,2)</f>
        <v>26029.2</v>
      </c>
      <c r="J25" s="212" t="n">
        <v>35.59</v>
      </c>
      <c r="K25" s="213" t="n">
        <f aca="false">ROUND(E25*J25,2)</f>
        <v>4270.8</v>
      </c>
      <c r="L25" s="213" t="n">
        <v>21</v>
      </c>
      <c r="M25" s="213" t="n">
        <f aca="false">G25*(1+L25/100)</f>
        <v>0</v>
      </c>
      <c r="N25" s="214" t="n">
        <v>0.60721</v>
      </c>
      <c r="O25" s="214" t="n">
        <f aca="false">ROUND(E25*N25,2)</f>
        <v>72.87</v>
      </c>
      <c r="P25" s="214" t="n">
        <v>0</v>
      </c>
      <c r="Q25" s="214" t="n">
        <f aca="false">ROUND(E25*P25,2)</f>
        <v>0</v>
      </c>
      <c r="R25" s="213"/>
      <c r="S25" s="213" t="s">
        <v>119</v>
      </c>
      <c r="T25" s="213" t="s">
        <v>119</v>
      </c>
      <c r="U25" s="213" t="n">
        <v>0.023</v>
      </c>
      <c r="V25" s="213" t="n">
        <f aca="false">ROUND(E25*U25,2)</f>
        <v>2.76</v>
      </c>
      <c r="W25" s="213"/>
      <c r="X25" s="213" t="s">
        <v>158</v>
      </c>
      <c r="Y25" s="213" t="s">
        <v>122</v>
      </c>
      <c r="Z25" s="215"/>
      <c r="AA25" s="215"/>
      <c r="AB25" s="215"/>
      <c r="AC25" s="215"/>
      <c r="AD25" s="215"/>
      <c r="AE25" s="215"/>
      <c r="AF25" s="215"/>
      <c r="AG25" s="215" t="s">
        <v>159</v>
      </c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</row>
    <row r="26" customFormat="false" ht="19.4" hidden="false" customHeight="false" outlineLevel="1" collapsed="false">
      <c r="A26" s="231" t="n">
        <v>13</v>
      </c>
      <c r="B26" s="232" t="s">
        <v>192</v>
      </c>
      <c r="C26" s="233" t="s">
        <v>193</v>
      </c>
      <c r="D26" s="234" t="s">
        <v>171</v>
      </c>
      <c r="E26" s="235" t="n">
        <v>120</v>
      </c>
      <c r="F26" s="236"/>
      <c r="G26" s="237" t="n">
        <f aca="false">ROUND(E26*F26,2)</f>
        <v>0</v>
      </c>
      <c r="H26" s="212" t="n">
        <v>19.07</v>
      </c>
      <c r="I26" s="213" t="n">
        <f aca="false">ROUND(E26*H26,2)</f>
        <v>2288.4</v>
      </c>
      <c r="J26" s="212" t="n">
        <v>291.43</v>
      </c>
      <c r="K26" s="213" t="n">
        <f aca="false">ROUND(E26*J26,2)</f>
        <v>34971.6</v>
      </c>
      <c r="L26" s="213" t="n">
        <v>21</v>
      </c>
      <c r="M26" s="213" t="n">
        <f aca="false">G26*(1+L26/100)</f>
        <v>0</v>
      </c>
      <c r="N26" s="214" t="n">
        <v>0.0315</v>
      </c>
      <c r="O26" s="214" t="n">
        <f aca="false">ROUND(E26*N26,2)</f>
        <v>3.78</v>
      </c>
      <c r="P26" s="214" t="n">
        <v>0</v>
      </c>
      <c r="Q26" s="214" t="n">
        <f aca="false">ROUND(E26*P26,2)</f>
        <v>0</v>
      </c>
      <c r="R26" s="213"/>
      <c r="S26" s="213" t="s">
        <v>119</v>
      </c>
      <c r="T26" s="213" t="s">
        <v>119</v>
      </c>
      <c r="U26" s="213" t="n">
        <v>0.55</v>
      </c>
      <c r="V26" s="213" t="n">
        <f aca="false">ROUND(E26*U26,2)</f>
        <v>66</v>
      </c>
      <c r="W26" s="213"/>
      <c r="X26" s="213" t="s">
        <v>158</v>
      </c>
      <c r="Y26" s="213" t="s">
        <v>122</v>
      </c>
      <c r="Z26" s="215"/>
      <c r="AA26" s="215"/>
      <c r="AB26" s="215"/>
      <c r="AC26" s="215"/>
      <c r="AD26" s="215"/>
      <c r="AE26" s="215"/>
      <c r="AF26" s="215"/>
      <c r="AG26" s="215" t="s">
        <v>159</v>
      </c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</row>
    <row r="27" customFormat="false" ht="12.75" hidden="false" customHeight="false" outlineLevel="1" collapsed="false">
      <c r="A27" s="205" t="n">
        <v>14</v>
      </c>
      <c r="B27" s="206" t="s">
        <v>194</v>
      </c>
      <c r="C27" s="207" t="s">
        <v>195</v>
      </c>
      <c r="D27" s="208" t="s">
        <v>171</v>
      </c>
      <c r="E27" s="209" t="n">
        <v>120</v>
      </c>
      <c r="F27" s="210"/>
      <c r="G27" s="211" t="n">
        <f aca="false">ROUND(E27*F27,2)</f>
        <v>0</v>
      </c>
      <c r="H27" s="212" t="n">
        <v>11.82</v>
      </c>
      <c r="I27" s="213" t="n">
        <f aca="false">ROUND(E27*H27,2)</f>
        <v>1418.4</v>
      </c>
      <c r="J27" s="212" t="n">
        <v>32.48</v>
      </c>
      <c r="K27" s="213" t="n">
        <f aca="false">ROUND(E27*J27,2)</f>
        <v>3897.6</v>
      </c>
      <c r="L27" s="213" t="n">
        <v>21</v>
      </c>
      <c r="M27" s="213" t="n">
        <f aca="false">G27*(1+L27/100)</f>
        <v>0</v>
      </c>
      <c r="N27" s="214" t="n">
        <v>0.03674</v>
      </c>
      <c r="O27" s="214" t="n">
        <f aca="false">ROUND(E27*N27,2)</f>
        <v>4.41</v>
      </c>
      <c r="P27" s="214" t="n">
        <v>0</v>
      </c>
      <c r="Q27" s="214" t="n">
        <f aca="false">ROUND(E27*P27,2)</f>
        <v>0</v>
      </c>
      <c r="R27" s="213"/>
      <c r="S27" s="213" t="s">
        <v>119</v>
      </c>
      <c r="T27" s="213" t="s">
        <v>119</v>
      </c>
      <c r="U27" s="213" t="n">
        <v>0.071</v>
      </c>
      <c r="V27" s="213" t="n">
        <f aca="false">ROUND(E27*U27,2)</f>
        <v>8.52</v>
      </c>
      <c r="W27" s="213"/>
      <c r="X27" s="213" t="s">
        <v>158</v>
      </c>
      <c r="Y27" s="213" t="s">
        <v>122</v>
      </c>
      <c r="Z27" s="215"/>
      <c r="AA27" s="215"/>
      <c r="AB27" s="215"/>
      <c r="AC27" s="215"/>
      <c r="AD27" s="215"/>
      <c r="AE27" s="215"/>
      <c r="AF27" s="215"/>
      <c r="AG27" s="215" t="s">
        <v>159</v>
      </c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</row>
    <row r="28" customFormat="false" ht="12.75" hidden="false" customHeight="false" outlineLevel="2" collapsed="false">
      <c r="A28" s="216"/>
      <c r="B28" s="217"/>
      <c r="C28" s="238" t="s">
        <v>196</v>
      </c>
      <c r="D28" s="239"/>
      <c r="E28" s="240" t="n">
        <v>120</v>
      </c>
      <c r="F28" s="213"/>
      <c r="G28" s="213"/>
      <c r="H28" s="213"/>
      <c r="I28" s="213"/>
      <c r="J28" s="213"/>
      <c r="K28" s="213"/>
      <c r="L28" s="213"/>
      <c r="M28" s="213"/>
      <c r="N28" s="214"/>
      <c r="O28" s="214"/>
      <c r="P28" s="214"/>
      <c r="Q28" s="214"/>
      <c r="R28" s="213"/>
      <c r="S28" s="213"/>
      <c r="T28" s="213"/>
      <c r="U28" s="213"/>
      <c r="V28" s="213"/>
      <c r="W28" s="213"/>
      <c r="X28" s="213"/>
      <c r="Y28" s="213"/>
      <c r="Z28" s="215"/>
      <c r="AA28" s="215"/>
      <c r="AB28" s="215"/>
      <c r="AC28" s="215"/>
      <c r="AD28" s="215"/>
      <c r="AE28" s="215"/>
      <c r="AF28" s="215"/>
      <c r="AG28" s="215" t="s">
        <v>163</v>
      </c>
      <c r="AH28" s="215" t="n">
        <v>0</v>
      </c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</row>
    <row r="29" customFormat="false" ht="19.4" hidden="false" customHeight="false" outlineLevel="1" collapsed="false">
      <c r="A29" s="205" t="n">
        <v>15</v>
      </c>
      <c r="B29" s="206" t="s">
        <v>197</v>
      </c>
      <c r="C29" s="207" t="s">
        <v>198</v>
      </c>
      <c r="D29" s="208" t="s">
        <v>199</v>
      </c>
      <c r="E29" s="209" t="n">
        <v>500.4</v>
      </c>
      <c r="F29" s="210"/>
      <c r="G29" s="211" t="n">
        <f aca="false">ROUND(E29*F29,2)</f>
        <v>0</v>
      </c>
      <c r="H29" s="212" t="n">
        <v>152</v>
      </c>
      <c r="I29" s="213" t="n">
        <f aca="false">ROUND(E29*H29,2)</f>
        <v>76060.8</v>
      </c>
      <c r="J29" s="212" t="n">
        <v>0</v>
      </c>
      <c r="K29" s="213" t="n">
        <f aca="false">ROUND(E29*J29,2)</f>
        <v>0</v>
      </c>
      <c r="L29" s="213" t="n">
        <v>21</v>
      </c>
      <c r="M29" s="213" t="n">
        <f aca="false">G29*(1+L29/100)</f>
        <v>0</v>
      </c>
      <c r="N29" s="214" t="n">
        <v>0.035</v>
      </c>
      <c r="O29" s="214" t="n">
        <f aca="false">ROUND(E29*N29,2)</f>
        <v>17.51</v>
      </c>
      <c r="P29" s="214" t="n">
        <v>0</v>
      </c>
      <c r="Q29" s="214" t="n">
        <f aca="false">ROUND(E29*P29,2)</f>
        <v>0</v>
      </c>
      <c r="R29" s="213" t="s">
        <v>182</v>
      </c>
      <c r="S29" s="213" t="s">
        <v>119</v>
      </c>
      <c r="T29" s="213" t="s">
        <v>119</v>
      </c>
      <c r="U29" s="213" t="n">
        <v>0</v>
      </c>
      <c r="V29" s="213" t="n">
        <f aca="false">ROUND(E29*U29,2)</f>
        <v>0</v>
      </c>
      <c r="W29" s="213"/>
      <c r="X29" s="213" t="s">
        <v>183</v>
      </c>
      <c r="Y29" s="213" t="s">
        <v>122</v>
      </c>
      <c r="Z29" s="215"/>
      <c r="AA29" s="215"/>
      <c r="AB29" s="215"/>
      <c r="AC29" s="215"/>
      <c r="AD29" s="215"/>
      <c r="AE29" s="215"/>
      <c r="AF29" s="215"/>
      <c r="AG29" s="215" t="s">
        <v>184</v>
      </c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</row>
    <row r="30" customFormat="false" ht="12.75" hidden="false" customHeight="false" outlineLevel="2" collapsed="false">
      <c r="A30" s="216"/>
      <c r="B30" s="217"/>
      <c r="C30" s="238" t="s">
        <v>200</v>
      </c>
      <c r="D30" s="239"/>
      <c r="E30" s="240" t="n">
        <v>500.4</v>
      </c>
      <c r="F30" s="213"/>
      <c r="G30" s="213"/>
      <c r="H30" s="213"/>
      <c r="I30" s="213"/>
      <c r="J30" s="213"/>
      <c r="K30" s="213"/>
      <c r="L30" s="213"/>
      <c r="M30" s="213"/>
      <c r="N30" s="214"/>
      <c r="O30" s="214"/>
      <c r="P30" s="214"/>
      <c r="Q30" s="214"/>
      <c r="R30" s="213"/>
      <c r="S30" s="213"/>
      <c r="T30" s="213"/>
      <c r="U30" s="213"/>
      <c r="V30" s="213"/>
      <c r="W30" s="213"/>
      <c r="X30" s="213"/>
      <c r="Y30" s="213"/>
      <c r="Z30" s="215"/>
      <c r="AA30" s="215"/>
      <c r="AB30" s="215"/>
      <c r="AC30" s="215"/>
      <c r="AD30" s="215"/>
      <c r="AE30" s="215"/>
      <c r="AF30" s="215"/>
      <c r="AG30" s="215" t="s">
        <v>163</v>
      </c>
      <c r="AH30" s="215" t="n">
        <v>0</v>
      </c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</row>
    <row r="31" customFormat="false" ht="12.75" hidden="false" customHeight="false" outlineLevel="0" collapsed="false">
      <c r="A31" s="196" t="s">
        <v>114</v>
      </c>
      <c r="B31" s="197" t="s">
        <v>67</v>
      </c>
      <c r="C31" s="198" t="s">
        <v>68</v>
      </c>
      <c r="D31" s="199"/>
      <c r="E31" s="200"/>
      <c r="F31" s="201"/>
      <c r="G31" s="202" t="n">
        <f aca="false">SUMIF(AG32:AG45,"&lt;&gt;NOR",G32:G45)</f>
        <v>0</v>
      </c>
      <c r="H31" s="203"/>
      <c r="I31" s="203" t="n">
        <f aca="false">SUM(I32:I45)</f>
        <v>16715.16</v>
      </c>
      <c r="J31" s="203"/>
      <c r="K31" s="203" t="n">
        <f aca="false">SUM(K32:K45)</f>
        <v>144533.84</v>
      </c>
      <c r="L31" s="203"/>
      <c r="M31" s="203" t="n">
        <f aca="false">SUM(M32:M45)</f>
        <v>0</v>
      </c>
      <c r="N31" s="204"/>
      <c r="O31" s="204" t="n">
        <f aca="false">SUM(O32:O45)</f>
        <v>10.46</v>
      </c>
      <c r="P31" s="204"/>
      <c r="Q31" s="204" t="n">
        <f aca="false">SUM(Q32:Q45)</f>
        <v>0</v>
      </c>
      <c r="R31" s="203"/>
      <c r="S31" s="203"/>
      <c r="T31" s="203"/>
      <c r="U31" s="203"/>
      <c r="V31" s="203" t="n">
        <f aca="false">SUM(V32:V45)</f>
        <v>8.75</v>
      </c>
      <c r="W31" s="203"/>
      <c r="X31" s="203"/>
      <c r="Y31" s="203"/>
      <c r="AG31" s="3" t="s">
        <v>115</v>
      </c>
    </row>
    <row r="32" customFormat="false" ht="19.4" hidden="false" customHeight="false" outlineLevel="1" collapsed="false">
      <c r="A32" s="231" t="n">
        <v>16</v>
      </c>
      <c r="B32" s="232" t="s">
        <v>201</v>
      </c>
      <c r="C32" s="233" t="s">
        <v>202</v>
      </c>
      <c r="D32" s="234" t="s">
        <v>203</v>
      </c>
      <c r="E32" s="235" t="n">
        <v>54</v>
      </c>
      <c r="F32" s="236"/>
      <c r="G32" s="237" t="n">
        <f aca="false">ROUND(E32*F32,2)</f>
        <v>0</v>
      </c>
      <c r="H32" s="212" t="n">
        <v>309.54</v>
      </c>
      <c r="I32" s="213" t="n">
        <f aca="false">ROUND(E32*H32,2)</f>
        <v>16715.16</v>
      </c>
      <c r="J32" s="212" t="n">
        <v>83.96</v>
      </c>
      <c r="K32" s="213" t="n">
        <f aca="false">ROUND(E32*J32,2)</f>
        <v>4533.84</v>
      </c>
      <c r="L32" s="213" t="n">
        <v>21</v>
      </c>
      <c r="M32" s="213" t="n">
        <f aca="false">G32*(1+L32/100)</f>
        <v>0</v>
      </c>
      <c r="N32" s="214" t="n">
        <v>0.19189</v>
      </c>
      <c r="O32" s="214" t="n">
        <f aca="false">ROUND(E32*N32,2)</f>
        <v>10.36</v>
      </c>
      <c r="P32" s="214" t="n">
        <v>0</v>
      </c>
      <c r="Q32" s="214" t="n">
        <f aca="false">ROUND(E32*P32,2)</f>
        <v>0</v>
      </c>
      <c r="R32" s="213"/>
      <c r="S32" s="213" t="s">
        <v>119</v>
      </c>
      <c r="T32" s="213" t="s">
        <v>119</v>
      </c>
      <c r="U32" s="213" t="n">
        <v>0.162</v>
      </c>
      <c r="V32" s="213" t="n">
        <f aca="false">ROUND(E32*U32,2)</f>
        <v>8.75</v>
      </c>
      <c r="W32" s="213"/>
      <c r="X32" s="213" t="s">
        <v>158</v>
      </c>
      <c r="Y32" s="213" t="s">
        <v>122</v>
      </c>
      <c r="Z32" s="215"/>
      <c r="AA32" s="215"/>
      <c r="AB32" s="215"/>
      <c r="AC32" s="215"/>
      <c r="AD32" s="215"/>
      <c r="AE32" s="215"/>
      <c r="AF32" s="215"/>
      <c r="AG32" s="215" t="s">
        <v>159</v>
      </c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</row>
    <row r="33" customFormat="false" ht="37.3" hidden="false" customHeight="false" outlineLevel="1" collapsed="false">
      <c r="A33" s="205" t="n">
        <v>17</v>
      </c>
      <c r="B33" s="206" t="s">
        <v>204</v>
      </c>
      <c r="C33" s="207" t="s">
        <v>205</v>
      </c>
      <c r="D33" s="208" t="s">
        <v>199</v>
      </c>
      <c r="E33" s="209" t="n">
        <v>1</v>
      </c>
      <c r="F33" s="210"/>
      <c r="G33" s="211" t="n">
        <f aca="false">ROUND(E33*F33,2)</f>
        <v>0</v>
      </c>
      <c r="H33" s="212" t="n">
        <v>0</v>
      </c>
      <c r="I33" s="213" t="n">
        <f aca="false">ROUND(E33*H33,2)</f>
        <v>0</v>
      </c>
      <c r="J33" s="212" t="n">
        <v>140000</v>
      </c>
      <c r="K33" s="213" t="n">
        <f aca="false">ROUND(E33*J33,2)</f>
        <v>140000</v>
      </c>
      <c r="L33" s="213" t="n">
        <v>21</v>
      </c>
      <c r="M33" s="213" t="n">
        <f aca="false">G33*(1+L33/100)</f>
        <v>0</v>
      </c>
      <c r="N33" s="214" t="n">
        <v>0.1</v>
      </c>
      <c r="O33" s="214" t="n">
        <f aca="false">ROUND(E33*N33,2)</f>
        <v>0.1</v>
      </c>
      <c r="P33" s="214" t="n">
        <v>0</v>
      </c>
      <c r="Q33" s="214" t="n">
        <f aca="false">ROUND(E33*P33,2)</f>
        <v>0</v>
      </c>
      <c r="R33" s="213"/>
      <c r="S33" s="213" t="s">
        <v>206</v>
      </c>
      <c r="T33" s="213" t="s">
        <v>120</v>
      </c>
      <c r="U33" s="213" t="n">
        <v>0</v>
      </c>
      <c r="V33" s="213" t="n">
        <f aca="false">ROUND(E33*U33,2)</f>
        <v>0</v>
      </c>
      <c r="W33" s="213"/>
      <c r="X33" s="213" t="s">
        <v>158</v>
      </c>
      <c r="Y33" s="213" t="s">
        <v>122</v>
      </c>
      <c r="Z33" s="215"/>
      <c r="AA33" s="215"/>
      <c r="AB33" s="215"/>
      <c r="AC33" s="215"/>
      <c r="AD33" s="215"/>
      <c r="AE33" s="215"/>
      <c r="AF33" s="215"/>
      <c r="AG33" s="215" t="s">
        <v>159</v>
      </c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</row>
    <row r="34" customFormat="false" ht="12.75" hidden="false" customHeight="true" outlineLevel="2" collapsed="false">
      <c r="A34" s="216"/>
      <c r="B34" s="217"/>
      <c r="C34" s="218" t="s">
        <v>207</v>
      </c>
      <c r="D34" s="218"/>
      <c r="E34" s="218"/>
      <c r="F34" s="218"/>
      <c r="G34" s="218"/>
      <c r="H34" s="213"/>
      <c r="I34" s="213"/>
      <c r="J34" s="213"/>
      <c r="K34" s="213"/>
      <c r="L34" s="213"/>
      <c r="M34" s="213"/>
      <c r="N34" s="214"/>
      <c r="O34" s="214"/>
      <c r="P34" s="214"/>
      <c r="Q34" s="214"/>
      <c r="R34" s="213"/>
      <c r="S34" s="213"/>
      <c r="T34" s="213"/>
      <c r="U34" s="213"/>
      <c r="V34" s="213"/>
      <c r="W34" s="213"/>
      <c r="X34" s="213"/>
      <c r="Y34" s="213"/>
      <c r="Z34" s="215"/>
      <c r="AA34" s="215"/>
      <c r="AB34" s="215"/>
      <c r="AC34" s="215"/>
      <c r="AD34" s="215"/>
      <c r="AE34" s="215"/>
      <c r="AF34" s="215"/>
      <c r="AG34" s="215" t="s">
        <v>125</v>
      </c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</row>
    <row r="35" customFormat="false" ht="12.75" hidden="false" customHeight="true" outlineLevel="3" collapsed="false">
      <c r="A35" s="216"/>
      <c r="B35" s="217"/>
      <c r="C35" s="220" t="s">
        <v>208</v>
      </c>
      <c r="D35" s="220"/>
      <c r="E35" s="220"/>
      <c r="F35" s="220"/>
      <c r="G35" s="220"/>
      <c r="H35" s="213"/>
      <c r="I35" s="213"/>
      <c r="J35" s="213"/>
      <c r="K35" s="213"/>
      <c r="L35" s="213"/>
      <c r="M35" s="213"/>
      <c r="N35" s="214"/>
      <c r="O35" s="214"/>
      <c r="P35" s="214"/>
      <c r="Q35" s="214"/>
      <c r="R35" s="213"/>
      <c r="S35" s="213"/>
      <c r="T35" s="213"/>
      <c r="U35" s="213"/>
      <c r="V35" s="213"/>
      <c r="W35" s="213"/>
      <c r="X35" s="213"/>
      <c r="Y35" s="213"/>
      <c r="Z35" s="215"/>
      <c r="AA35" s="215"/>
      <c r="AB35" s="215"/>
      <c r="AC35" s="215"/>
      <c r="AD35" s="215"/>
      <c r="AE35" s="215"/>
      <c r="AF35" s="215"/>
      <c r="AG35" s="215" t="s">
        <v>125</v>
      </c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</row>
    <row r="36" customFormat="false" ht="12.75" hidden="false" customHeight="true" outlineLevel="3" collapsed="false">
      <c r="A36" s="216"/>
      <c r="B36" s="217"/>
      <c r="C36" s="220" t="s">
        <v>209</v>
      </c>
      <c r="D36" s="220"/>
      <c r="E36" s="220"/>
      <c r="F36" s="220"/>
      <c r="G36" s="220"/>
      <c r="H36" s="213"/>
      <c r="I36" s="213"/>
      <c r="J36" s="213"/>
      <c r="K36" s="213"/>
      <c r="L36" s="213"/>
      <c r="M36" s="213"/>
      <c r="N36" s="214"/>
      <c r="O36" s="214"/>
      <c r="P36" s="214"/>
      <c r="Q36" s="214"/>
      <c r="R36" s="213"/>
      <c r="S36" s="213"/>
      <c r="T36" s="213"/>
      <c r="U36" s="213"/>
      <c r="V36" s="213"/>
      <c r="W36" s="213"/>
      <c r="X36" s="213"/>
      <c r="Y36" s="213"/>
      <c r="Z36" s="215"/>
      <c r="AA36" s="215"/>
      <c r="AB36" s="215"/>
      <c r="AC36" s="215"/>
      <c r="AD36" s="215"/>
      <c r="AE36" s="215"/>
      <c r="AF36" s="215"/>
      <c r="AG36" s="215" t="s">
        <v>125</v>
      </c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</row>
    <row r="37" customFormat="false" ht="12.75" hidden="false" customHeight="true" outlineLevel="3" collapsed="false">
      <c r="A37" s="216"/>
      <c r="B37" s="217"/>
      <c r="C37" s="220" t="s">
        <v>210</v>
      </c>
      <c r="D37" s="220"/>
      <c r="E37" s="220"/>
      <c r="F37" s="220"/>
      <c r="G37" s="220"/>
      <c r="H37" s="213"/>
      <c r="I37" s="213"/>
      <c r="J37" s="213"/>
      <c r="K37" s="213"/>
      <c r="L37" s="213"/>
      <c r="M37" s="213"/>
      <c r="N37" s="214"/>
      <c r="O37" s="214"/>
      <c r="P37" s="214"/>
      <c r="Q37" s="214"/>
      <c r="R37" s="213"/>
      <c r="S37" s="213"/>
      <c r="T37" s="213"/>
      <c r="U37" s="213"/>
      <c r="V37" s="213"/>
      <c r="W37" s="213"/>
      <c r="X37" s="213"/>
      <c r="Y37" s="213"/>
      <c r="Z37" s="215"/>
      <c r="AA37" s="215"/>
      <c r="AB37" s="215"/>
      <c r="AC37" s="215"/>
      <c r="AD37" s="215"/>
      <c r="AE37" s="215"/>
      <c r="AF37" s="215"/>
      <c r="AG37" s="215" t="s">
        <v>125</v>
      </c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</row>
    <row r="38" customFormat="false" ht="12.75" hidden="false" customHeight="true" outlineLevel="3" collapsed="false">
      <c r="A38" s="216"/>
      <c r="B38" s="217"/>
      <c r="C38" s="220" t="s">
        <v>211</v>
      </c>
      <c r="D38" s="220"/>
      <c r="E38" s="220"/>
      <c r="F38" s="220"/>
      <c r="G38" s="220"/>
      <c r="H38" s="213"/>
      <c r="I38" s="213"/>
      <c r="J38" s="213"/>
      <c r="K38" s="213"/>
      <c r="L38" s="213"/>
      <c r="M38" s="213"/>
      <c r="N38" s="214"/>
      <c r="O38" s="214"/>
      <c r="P38" s="214"/>
      <c r="Q38" s="214"/>
      <c r="R38" s="213"/>
      <c r="S38" s="213"/>
      <c r="T38" s="213"/>
      <c r="U38" s="213"/>
      <c r="V38" s="213"/>
      <c r="W38" s="213"/>
      <c r="X38" s="213"/>
      <c r="Y38" s="213"/>
      <c r="Z38" s="215"/>
      <c r="AA38" s="215"/>
      <c r="AB38" s="215"/>
      <c r="AC38" s="215"/>
      <c r="AD38" s="215"/>
      <c r="AE38" s="215"/>
      <c r="AF38" s="215"/>
      <c r="AG38" s="215" t="s">
        <v>125</v>
      </c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</row>
    <row r="39" customFormat="false" ht="12.75" hidden="false" customHeight="true" outlineLevel="3" collapsed="false">
      <c r="A39" s="216"/>
      <c r="B39" s="217"/>
      <c r="C39" s="220" t="s">
        <v>212</v>
      </c>
      <c r="D39" s="220"/>
      <c r="E39" s="220"/>
      <c r="F39" s="220"/>
      <c r="G39" s="220"/>
      <c r="H39" s="213"/>
      <c r="I39" s="213"/>
      <c r="J39" s="213"/>
      <c r="K39" s="213"/>
      <c r="L39" s="213"/>
      <c r="M39" s="213"/>
      <c r="N39" s="214"/>
      <c r="O39" s="214"/>
      <c r="P39" s="214"/>
      <c r="Q39" s="214"/>
      <c r="R39" s="213"/>
      <c r="S39" s="213"/>
      <c r="T39" s="213"/>
      <c r="U39" s="213"/>
      <c r="V39" s="213"/>
      <c r="W39" s="213"/>
      <c r="X39" s="213"/>
      <c r="Y39" s="213"/>
      <c r="Z39" s="215"/>
      <c r="AA39" s="215"/>
      <c r="AB39" s="215"/>
      <c r="AC39" s="215"/>
      <c r="AD39" s="215"/>
      <c r="AE39" s="215"/>
      <c r="AF39" s="215"/>
      <c r="AG39" s="215" t="s">
        <v>125</v>
      </c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</row>
    <row r="40" customFormat="false" ht="12.75" hidden="false" customHeight="true" outlineLevel="3" collapsed="false">
      <c r="A40" s="216"/>
      <c r="B40" s="217"/>
      <c r="C40" s="220" t="s">
        <v>213</v>
      </c>
      <c r="D40" s="220"/>
      <c r="E40" s="220"/>
      <c r="F40" s="220"/>
      <c r="G40" s="220"/>
      <c r="H40" s="213"/>
      <c r="I40" s="213"/>
      <c r="J40" s="213"/>
      <c r="K40" s="213"/>
      <c r="L40" s="213"/>
      <c r="M40" s="213"/>
      <c r="N40" s="214"/>
      <c r="O40" s="214"/>
      <c r="P40" s="214"/>
      <c r="Q40" s="214"/>
      <c r="R40" s="213"/>
      <c r="S40" s="213"/>
      <c r="T40" s="213"/>
      <c r="U40" s="213"/>
      <c r="V40" s="213"/>
      <c r="W40" s="213"/>
      <c r="X40" s="213"/>
      <c r="Y40" s="213"/>
      <c r="Z40" s="215"/>
      <c r="AA40" s="215"/>
      <c r="AB40" s="215"/>
      <c r="AC40" s="215"/>
      <c r="AD40" s="215"/>
      <c r="AE40" s="215"/>
      <c r="AF40" s="215"/>
      <c r="AG40" s="215" t="s">
        <v>125</v>
      </c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</row>
    <row r="41" customFormat="false" ht="12.75" hidden="false" customHeight="true" outlineLevel="3" collapsed="false">
      <c r="A41" s="216"/>
      <c r="B41" s="217"/>
      <c r="C41" s="220" t="s">
        <v>214</v>
      </c>
      <c r="D41" s="220"/>
      <c r="E41" s="220"/>
      <c r="F41" s="220"/>
      <c r="G41" s="220"/>
      <c r="H41" s="213"/>
      <c r="I41" s="213"/>
      <c r="J41" s="213"/>
      <c r="K41" s="213"/>
      <c r="L41" s="213"/>
      <c r="M41" s="213"/>
      <c r="N41" s="214"/>
      <c r="O41" s="214"/>
      <c r="P41" s="214"/>
      <c r="Q41" s="214"/>
      <c r="R41" s="213"/>
      <c r="S41" s="213"/>
      <c r="T41" s="213"/>
      <c r="U41" s="213"/>
      <c r="V41" s="213"/>
      <c r="W41" s="213"/>
      <c r="X41" s="213"/>
      <c r="Y41" s="213"/>
      <c r="Z41" s="215"/>
      <c r="AA41" s="215"/>
      <c r="AB41" s="215"/>
      <c r="AC41" s="215"/>
      <c r="AD41" s="215"/>
      <c r="AE41" s="215"/>
      <c r="AF41" s="215"/>
      <c r="AG41" s="215" t="s">
        <v>125</v>
      </c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</row>
    <row r="42" customFormat="false" ht="12.75" hidden="false" customHeight="true" outlineLevel="3" collapsed="false">
      <c r="A42" s="216"/>
      <c r="B42" s="217"/>
      <c r="C42" s="220" t="s">
        <v>215</v>
      </c>
      <c r="D42" s="220"/>
      <c r="E42" s="220"/>
      <c r="F42" s="220"/>
      <c r="G42" s="220"/>
      <c r="H42" s="213"/>
      <c r="I42" s="213"/>
      <c r="J42" s="213"/>
      <c r="K42" s="213"/>
      <c r="L42" s="213"/>
      <c r="M42" s="213"/>
      <c r="N42" s="214"/>
      <c r="O42" s="214"/>
      <c r="P42" s="214"/>
      <c r="Q42" s="214"/>
      <c r="R42" s="213"/>
      <c r="S42" s="213"/>
      <c r="T42" s="213"/>
      <c r="U42" s="213"/>
      <c r="V42" s="213"/>
      <c r="W42" s="213"/>
      <c r="X42" s="213"/>
      <c r="Y42" s="213"/>
      <c r="Z42" s="215"/>
      <c r="AA42" s="215"/>
      <c r="AB42" s="215"/>
      <c r="AC42" s="215"/>
      <c r="AD42" s="215"/>
      <c r="AE42" s="215"/>
      <c r="AF42" s="215"/>
      <c r="AG42" s="215" t="s">
        <v>125</v>
      </c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</row>
    <row r="43" customFormat="false" ht="12.75" hidden="false" customHeight="true" outlineLevel="3" collapsed="false">
      <c r="A43" s="216"/>
      <c r="B43" s="217"/>
      <c r="C43" s="220" t="s">
        <v>216</v>
      </c>
      <c r="D43" s="220"/>
      <c r="E43" s="220"/>
      <c r="F43" s="220"/>
      <c r="G43" s="220"/>
      <c r="H43" s="213"/>
      <c r="I43" s="213"/>
      <c r="J43" s="213"/>
      <c r="K43" s="213"/>
      <c r="L43" s="213"/>
      <c r="M43" s="213"/>
      <c r="N43" s="214"/>
      <c r="O43" s="214"/>
      <c r="P43" s="214"/>
      <c r="Q43" s="214"/>
      <c r="R43" s="213"/>
      <c r="S43" s="213"/>
      <c r="T43" s="213"/>
      <c r="U43" s="213"/>
      <c r="V43" s="213"/>
      <c r="W43" s="213"/>
      <c r="X43" s="213"/>
      <c r="Y43" s="213"/>
      <c r="Z43" s="215"/>
      <c r="AA43" s="215"/>
      <c r="AB43" s="215"/>
      <c r="AC43" s="215"/>
      <c r="AD43" s="215"/>
      <c r="AE43" s="215"/>
      <c r="AF43" s="215"/>
      <c r="AG43" s="215" t="s">
        <v>125</v>
      </c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</row>
    <row r="44" customFormat="false" ht="12.75" hidden="false" customHeight="true" outlineLevel="3" collapsed="false">
      <c r="A44" s="216"/>
      <c r="B44" s="217"/>
      <c r="C44" s="220" t="s">
        <v>217</v>
      </c>
      <c r="D44" s="220"/>
      <c r="E44" s="220"/>
      <c r="F44" s="220"/>
      <c r="G44" s="220"/>
      <c r="H44" s="213"/>
      <c r="I44" s="213"/>
      <c r="J44" s="213"/>
      <c r="K44" s="213"/>
      <c r="L44" s="213"/>
      <c r="M44" s="213"/>
      <c r="N44" s="214"/>
      <c r="O44" s="214"/>
      <c r="P44" s="214"/>
      <c r="Q44" s="214"/>
      <c r="R44" s="213"/>
      <c r="S44" s="213"/>
      <c r="T44" s="213"/>
      <c r="U44" s="213"/>
      <c r="V44" s="213"/>
      <c r="W44" s="213"/>
      <c r="X44" s="213"/>
      <c r="Y44" s="213"/>
      <c r="Z44" s="215"/>
      <c r="AA44" s="215"/>
      <c r="AB44" s="215"/>
      <c r="AC44" s="215"/>
      <c r="AD44" s="215"/>
      <c r="AE44" s="215"/>
      <c r="AF44" s="215"/>
      <c r="AG44" s="215" t="s">
        <v>125</v>
      </c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</row>
    <row r="45" customFormat="false" ht="12.75" hidden="false" customHeight="true" outlineLevel="3" collapsed="false">
      <c r="A45" s="216"/>
      <c r="B45" s="217"/>
      <c r="C45" s="220" t="s">
        <v>218</v>
      </c>
      <c r="D45" s="220"/>
      <c r="E45" s="220"/>
      <c r="F45" s="220"/>
      <c r="G45" s="220"/>
      <c r="H45" s="213"/>
      <c r="I45" s="213"/>
      <c r="J45" s="213"/>
      <c r="K45" s="213"/>
      <c r="L45" s="213"/>
      <c r="M45" s="213"/>
      <c r="N45" s="214"/>
      <c r="O45" s="214"/>
      <c r="P45" s="214"/>
      <c r="Q45" s="214"/>
      <c r="R45" s="213"/>
      <c r="S45" s="213"/>
      <c r="T45" s="213"/>
      <c r="U45" s="213"/>
      <c r="V45" s="213"/>
      <c r="W45" s="213"/>
      <c r="X45" s="213"/>
      <c r="Y45" s="213"/>
      <c r="Z45" s="215"/>
      <c r="AA45" s="215"/>
      <c r="AB45" s="215"/>
      <c r="AC45" s="215"/>
      <c r="AD45" s="215"/>
      <c r="AE45" s="215"/>
      <c r="AF45" s="215"/>
      <c r="AG45" s="215" t="s">
        <v>125</v>
      </c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</row>
    <row r="46" customFormat="false" ht="12.75" hidden="false" customHeight="true" outlineLevel="3" collapsed="false">
      <c r="A46" s="241" t="n">
        <v>18</v>
      </c>
      <c r="B46" s="242" t="s">
        <v>219</v>
      </c>
      <c r="C46" s="243" t="s">
        <v>220</v>
      </c>
      <c r="D46" s="244" t="s">
        <v>221</v>
      </c>
      <c r="E46" s="209" t="n">
        <v>1</v>
      </c>
      <c r="F46" s="210"/>
      <c r="G46" s="211" t="n">
        <f aca="false">ROUND(E46*F46,2)</f>
        <v>0</v>
      </c>
      <c r="H46" s="213"/>
      <c r="I46" s="213"/>
      <c r="J46" s="213"/>
      <c r="K46" s="213"/>
      <c r="L46" s="213"/>
      <c r="M46" s="213"/>
      <c r="N46" s="214"/>
      <c r="O46" s="214"/>
      <c r="P46" s="214"/>
      <c r="Q46" s="214"/>
      <c r="R46" s="213"/>
      <c r="S46" s="213"/>
      <c r="T46" s="213"/>
      <c r="U46" s="213"/>
      <c r="V46" s="213"/>
      <c r="W46" s="213"/>
      <c r="X46" s="213"/>
      <c r="Y46" s="213"/>
      <c r="Z46" s="215"/>
      <c r="AA46" s="215"/>
      <c r="AB46" s="215"/>
      <c r="AC46" s="215"/>
      <c r="AD46" s="215"/>
      <c r="AE46" s="215"/>
      <c r="AF46" s="215"/>
      <c r="AG46" s="215"/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</row>
    <row r="47" customFormat="false" ht="12.75" hidden="false" customHeight="false" outlineLevel="0" collapsed="false">
      <c r="A47" s="196" t="s">
        <v>114</v>
      </c>
      <c r="B47" s="197" t="s">
        <v>71</v>
      </c>
      <c r="C47" s="198" t="s">
        <v>72</v>
      </c>
      <c r="D47" s="199"/>
      <c r="E47" s="200"/>
      <c r="F47" s="201"/>
      <c r="G47" s="202" t="n">
        <f aca="false">SUMIF(AG48,"&lt;&gt;NOR",G48)</f>
        <v>0</v>
      </c>
      <c r="H47" s="203"/>
      <c r="I47" s="203" t="n">
        <f aca="false">SUM(I48)</f>
        <v>0</v>
      </c>
      <c r="J47" s="203"/>
      <c r="K47" s="203" t="n">
        <f aca="false">SUM(K48)</f>
        <v>30293.56</v>
      </c>
      <c r="L47" s="203"/>
      <c r="M47" s="203" t="n">
        <f aca="false">SUM(M48)</f>
        <v>0</v>
      </c>
      <c r="N47" s="204"/>
      <c r="O47" s="204" t="n">
        <f aca="false">SUM(O48)</f>
        <v>0</v>
      </c>
      <c r="P47" s="204"/>
      <c r="Q47" s="204" t="n">
        <f aca="false">SUM(Q48)</f>
        <v>0</v>
      </c>
      <c r="R47" s="203"/>
      <c r="S47" s="203"/>
      <c r="T47" s="203"/>
      <c r="U47" s="203"/>
      <c r="V47" s="203" t="n">
        <f aca="false">SUM(V48)</f>
        <v>45.35</v>
      </c>
      <c r="W47" s="203"/>
      <c r="X47" s="203"/>
      <c r="Y47" s="203"/>
      <c r="AG47" s="3" t="s">
        <v>115</v>
      </c>
    </row>
    <row r="48" customFormat="false" ht="12.75" hidden="false" customHeight="false" outlineLevel="1" collapsed="false">
      <c r="A48" s="205" t="n">
        <v>19</v>
      </c>
      <c r="B48" s="206" t="s">
        <v>222</v>
      </c>
      <c r="C48" s="207" t="s">
        <v>223</v>
      </c>
      <c r="D48" s="208" t="s">
        <v>224</v>
      </c>
      <c r="E48" s="209" t="n">
        <v>116.29006</v>
      </c>
      <c r="F48" s="210"/>
      <c r="G48" s="211" t="n">
        <f aca="false">ROUND(E48*F48,2)</f>
        <v>0</v>
      </c>
      <c r="H48" s="212" t="n">
        <v>0</v>
      </c>
      <c r="I48" s="213" t="n">
        <f aca="false">ROUND(E48*H48,2)</f>
        <v>0</v>
      </c>
      <c r="J48" s="212" t="n">
        <v>260.5</v>
      </c>
      <c r="K48" s="213" t="n">
        <f aca="false">ROUND(E48*J48,2)</f>
        <v>30293.56</v>
      </c>
      <c r="L48" s="213" t="n">
        <v>21</v>
      </c>
      <c r="M48" s="213" t="n">
        <f aca="false">G48*(1+L48/100)</f>
        <v>0</v>
      </c>
      <c r="N48" s="214" t="n">
        <v>0</v>
      </c>
      <c r="O48" s="214" t="n">
        <f aca="false">ROUND(E48*N48,2)</f>
        <v>0</v>
      </c>
      <c r="P48" s="214" t="n">
        <v>0</v>
      </c>
      <c r="Q48" s="214" t="n">
        <f aca="false">ROUND(E48*P48,2)</f>
        <v>0</v>
      </c>
      <c r="R48" s="213"/>
      <c r="S48" s="213" t="s">
        <v>119</v>
      </c>
      <c r="T48" s="213" t="s">
        <v>119</v>
      </c>
      <c r="U48" s="213" t="n">
        <v>0.39</v>
      </c>
      <c r="V48" s="213" t="n">
        <f aca="false">ROUND(E48*U48,2)</f>
        <v>45.35</v>
      </c>
      <c r="W48" s="213"/>
      <c r="X48" s="213" t="s">
        <v>225</v>
      </c>
      <c r="Y48" s="213" t="s">
        <v>122</v>
      </c>
      <c r="Z48" s="215"/>
      <c r="AA48" s="215"/>
      <c r="AB48" s="215"/>
      <c r="AC48" s="215"/>
      <c r="AD48" s="215"/>
      <c r="AE48" s="215"/>
      <c r="AF48" s="215"/>
      <c r="AG48" s="215" t="s">
        <v>226</v>
      </c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</row>
    <row r="49" customFormat="false" ht="12.75" hidden="false" customHeight="false" outlineLevel="0" collapsed="false">
      <c r="A49" s="170"/>
      <c r="B49" s="176"/>
      <c r="C49" s="221"/>
      <c r="D49" s="178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AE49" s="3" t="n">
        <v>15</v>
      </c>
      <c r="AF49" s="3" t="n">
        <v>21</v>
      </c>
      <c r="AG49" s="3" t="s">
        <v>100</v>
      </c>
    </row>
    <row r="50" customFormat="false" ht="12.75" hidden="false" customHeight="false" outlineLevel="0" collapsed="false">
      <c r="A50" s="222"/>
      <c r="B50" s="223" t="s">
        <v>15</v>
      </c>
      <c r="C50" s="224"/>
      <c r="D50" s="225"/>
      <c r="E50" s="226"/>
      <c r="F50" s="226"/>
      <c r="G50" s="227" t="n">
        <f aca="false">G8+G21+G24+G31+G47</f>
        <v>0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AE50" s="3" t="n">
        <f aca="false">SUMIF(L7:L48,AE49,G7:G48)</f>
        <v>0</v>
      </c>
      <c r="AF50" s="3" t="n">
        <f aca="false">SUMIF(L7:L48,AF49,G7:G48)</f>
        <v>0</v>
      </c>
      <c r="AG50" s="3" t="s">
        <v>151</v>
      </c>
    </row>
    <row r="51" customFormat="false" ht="12.75" hidden="false" customHeight="false" outlineLevel="0" collapsed="false">
      <c r="A51" s="170"/>
      <c r="B51" s="176"/>
      <c r="C51" s="221"/>
      <c r="D51" s="178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</row>
    <row r="52" customFormat="false" ht="12.75" hidden="false" customHeight="false" outlineLevel="0" collapsed="false">
      <c r="A52" s="170"/>
      <c r="B52" s="176"/>
      <c r="C52" s="221"/>
      <c r="D52" s="178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</row>
    <row r="53" customFormat="false" ht="12.75" hidden="false" customHeight="false" outlineLevel="0" collapsed="false">
      <c r="A53" s="228" t="s">
        <v>152</v>
      </c>
      <c r="B53" s="228"/>
      <c r="C53" s="228"/>
      <c r="D53" s="178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</row>
    <row r="54" customFormat="false" ht="12.75" hidden="false" customHeight="false" outlineLevel="0" collapsed="false">
      <c r="A54" s="229"/>
      <c r="B54" s="229"/>
      <c r="C54" s="229"/>
      <c r="D54" s="229"/>
      <c r="E54" s="229"/>
      <c r="F54" s="229"/>
      <c r="G54" s="229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AG54" s="3" t="s">
        <v>153</v>
      </c>
    </row>
    <row r="55" customFormat="false" ht="12.75" hidden="false" customHeight="false" outlineLevel="0" collapsed="false">
      <c r="A55" s="229"/>
      <c r="B55" s="229"/>
      <c r="C55" s="229"/>
      <c r="D55" s="229"/>
      <c r="E55" s="229"/>
      <c r="F55" s="229"/>
      <c r="G55" s="229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</row>
    <row r="56" customFormat="false" ht="12.75" hidden="false" customHeight="false" outlineLevel="0" collapsed="false">
      <c r="A56" s="229"/>
      <c r="B56" s="229"/>
      <c r="C56" s="229"/>
      <c r="D56" s="229"/>
      <c r="E56" s="229"/>
      <c r="F56" s="229"/>
      <c r="G56" s="229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</row>
    <row r="57" customFormat="false" ht="12.75" hidden="false" customHeight="false" outlineLevel="0" collapsed="false">
      <c r="A57" s="229"/>
      <c r="B57" s="229"/>
      <c r="C57" s="229"/>
      <c r="D57" s="229"/>
      <c r="E57" s="229"/>
      <c r="F57" s="229"/>
      <c r="G57" s="229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</row>
    <row r="58" customFormat="false" ht="12.75" hidden="false" customHeight="false" outlineLevel="0" collapsed="false">
      <c r="A58" s="229"/>
      <c r="B58" s="229"/>
      <c r="C58" s="229"/>
      <c r="D58" s="229"/>
      <c r="E58" s="229"/>
      <c r="F58" s="229"/>
      <c r="G58" s="229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</row>
    <row r="59" customFormat="false" ht="12.75" hidden="false" customHeight="false" outlineLevel="0" collapsed="false">
      <c r="A59" s="170"/>
      <c r="B59" s="176"/>
      <c r="C59" s="221"/>
      <c r="D59" s="178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</row>
    <row r="60" customFormat="false" ht="12.75" hidden="false" customHeight="false" outlineLevel="0" collapsed="false">
      <c r="C60" s="230"/>
      <c r="D60" s="112"/>
      <c r="AG60" s="3" t="s">
        <v>154</v>
      </c>
    </row>
    <row r="61" customFormat="false" ht="12.75" hidden="false" customHeight="false" outlineLevel="0" collapsed="false">
      <c r="D61" s="112"/>
    </row>
    <row r="62" customFormat="false" ht="12.75" hidden="false" customHeight="false" outlineLevel="0" collapsed="false">
      <c r="D62" s="112"/>
    </row>
    <row r="63" customFormat="false" ht="12.75" hidden="false" customHeight="false" outlineLevel="0" collapsed="false">
      <c r="D63" s="112"/>
    </row>
    <row r="64" customFormat="false" ht="12.75" hidden="false" customHeight="false" outlineLevel="0" collapsed="false">
      <c r="D64" s="112"/>
    </row>
    <row r="65" customFormat="false" ht="12.75" hidden="false" customHeight="false" outlineLevel="0" collapsed="false">
      <c r="D65" s="112"/>
    </row>
    <row r="66" customFormat="false" ht="12.75" hidden="false" customHeight="false" outlineLevel="0" collapsed="false">
      <c r="D66" s="112"/>
    </row>
    <row r="67" customFormat="false" ht="12.75" hidden="false" customHeight="false" outlineLevel="0" collapsed="false">
      <c r="D67" s="112"/>
    </row>
    <row r="68" customFormat="false" ht="12.75" hidden="false" customHeight="false" outlineLevel="0" collapsed="false">
      <c r="D68" s="112"/>
    </row>
    <row r="69" customFormat="false" ht="12.75" hidden="false" customHeight="false" outlineLevel="0" collapsed="false">
      <c r="D69" s="112"/>
    </row>
    <row r="70" customFormat="false" ht="12.75" hidden="false" customHeight="false" outlineLevel="0" collapsed="false">
      <c r="D70" s="112"/>
    </row>
    <row r="71" customFormat="false" ht="12.75" hidden="false" customHeight="false" outlineLevel="0" collapsed="false">
      <c r="D71" s="112"/>
    </row>
    <row r="72" customFormat="false" ht="12.75" hidden="false" customHeight="false" outlineLevel="0" collapsed="false">
      <c r="D72" s="112"/>
    </row>
    <row r="73" customFormat="false" ht="12.75" hidden="false" customHeight="false" outlineLevel="0" collapsed="false">
      <c r="D73" s="112"/>
    </row>
    <row r="74" customFormat="false" ht="12.75" hidden="false" customHeight="false" outlineLevel="0" collapsed="false">
      <c r="D74" s="112"/>
    </row>
    <row r="75" customFormat="false" ht="12.75" hidden="false" customHeight="false" outlineLevel="0" collapsed="false">
      <c r="D75" s="112"/>
    </row>
    <row r="76" customFormat="false" ht="12.75" hidden="false" customHeight="false" outlineLevel="0" collapsed="false">
      <c r="D76" s="112"/>
    </row>
    <row r="77" customFormat="false" ht="12.75" hidden="false" customHeight="false" outlineLevel="0" collapsed="false">
      <c r="D77" s="112"/>
    </row>
    <row r="78" customFormat="false" ht="12.75" hidden="false" customHeight="false" outlineLevel="0" collapsed="false">
      <c r="D78" s="112"/>
    </row>
    <row r="79" customFormat="false" ht="12.75" hidden="false" customHeight="false" outlineLevel="0" collapsed="false">
      <c r="D79" s="112"/>
    </row>
    <row r="80" customFormat="false" ht="12.75" hidden="false" customHeight="false" outlineLevel="0" collapsed="false">
      <c r="D80" s="112"/>
    </row>
    <row r="81" customFormat="false" ht="12.75" hidden="false" customHeight="false" outlineLevel="0" collapsed="false">
      <c r="D81" s="112"/>
    </row>
    <row r="82" customFormat="false" ht="12.75" hidden="false" customHeight="false" outlineLevel="0" collapsed="false">
      <c r="D82" s="112"/>
    </row>
    <row r="83" customFormat="false" ht="12.75" hidden="false" customHeight="false" outlineLevel="0" collapsed="false">
      <c r="D83" s="112"/>
    </row>
    <row r="84" customFormat="false" ht="12.75" hidden="false" customHeight="false" outlineLevel="0" collapsed="false">
      <c r="D84" s="112"/>
    </row>
    <row r="85" customFormat="false" ht="12.75" hidden="false" customHeight="false" outlineLevel="0" collapsed="false">
      <c r="D85" s="112"/>
    </row>
    <row r="86" customFormat="false" ht="12.75" hidden="false" customHeight="false" outlineLevel="0" collapsed="false">
      <c r="D86" s="112"/>
    </row>
    <row r="87" customFormat="false" ht="12.75" hidden="false" customHeight="false" outlineLevel="0" collapsed="false">
      <c r="D87" s="112"/>
    </row>
    <row r="88" customFormat="false" ht="12.75" hidden="false" customHeight="false" outlineLevel="0" collapsed="false">
      <c r="D88" s="112"/>
    </row>
    <row r="89" customFormat="false" ht="12.75" hidden="false" customHeight="false" outlineLevel="0" collapsed="false">
      <c r="D89" s="112"/>
    </row>
    <row r="90" customFormat="false" ht="12.75" hidden="false" customHeight="false" outlineLevel="0" collapsed="false">
      <c r="D90" s="112"/>
    </row>
    <row r="91" customFormat="false" ht="12.75" hidden="false" customHeight="false" outlineLevel="0" collapsed="false">
      <c r="D91" s="112"/>
    </row>
    <row r="92" customFormat="false" ht="12.75" hidden="false" customHeight="false" outlineLevel="0" collapsed="false">
      <c r="D92" s="112"/>
    </row>
    <row r="93" customFormat="false" ht="12.75" hidden="false" customHeight="false" outlineLevel="0" collapsed="false">
      <c r="D93" s="112"/>
    </row>
    <row r="94" customFormat="false" ht="12.75" hidden="false" customHeight="false" outlineLevel="0" collapsed="false">
      <c r="D94" s="112"/>
    </row>
    <row r="95" customFormat="false" ht="12.75" hidden="false" customHeight="false" outlineLevel="0" collapsed="false">
      <c r="D95" s="112"/>
    </row>
    <row r="96" customFormat="false" ht="12.75" hidden="false" customHeight="false" outlineLevel="0" collapsed="false">
      <c r="D96" s="112"/>
    </row>
    <row r="97" customFormat="false" ht="12.75" hidden="false" customHeight="false" outlineLevel="0" collapsed="false">
      <c r="D97" s="112"/>
    </row>
    <row r="98" customFormat="false" ht="12.75" hidden="false" customHeight="false" outlineLevel="0" collapsed="false">
      <c r="D98" s="112"/>
    </row>
    <row r="99" customFormat="false" ht="12.75" hidden="false" customHeight="false" outlineLevel="0" collapsed="false">
      <c r="D99" s="112"/>
    </row>
    <row r="100" customFormat="false" ht="12.75" hidden="false" customHeight="false" outlineLevel="0" collapsed="false">
      <c r="D100" s="112"/>
    </row>
    <row r="101" customFormat="false" ht="12.75" hidden="false" customHeight="false" outlineLevel="0" collapsed="false">
      <c r="D101" s="112"/>
    </row>
    <row r="102" customFormat="false" ht="12.75" hidden="false" customHeight="false" outlineLevel="0" collapsed="false">
      <c r="D102" s="112"/>
    </row>
    <row r="103" customFormat="false" ht="12.75" hidden="false" customHeight="false" outlineLevel="0" collapsed="false">
      <c r="D103" s="112"/>
    </row>
    <row r="104" customFormat="false" ht="12.75" hidden="false" customHeight="false" outlineLevel="0" collapsed="false">
      <c r="D104" s="112"/>
    </row>
    <row r="105" customFormat="false" ht="12.75" hidden="false" customHeight="false" outlineLevel="0" collapsed="false">
      <c r="D105" s="112"/>
    </row>
    <row r="106" customFormat="false" ht="12.75" hidden="false" customHeight="false" outlineLevel="0" collapsed="false">
      <c r="D106" s="112"/>
    </row>
    <row r="107" customFormat="false" ht="12.75" hidden="false" customHeight="false" outlineLevel="0" collapsed="false">
      <c r="D107" s="112"/>
    </row>
    <row r="108" customFormat="false" ht="12.75" hidden="false" customHeight="false" outlineLevel="0" collapsed="false">
      <c r="D108" s="112"/>
    </row>
    <row r="109" customFormat="false" ht="12.75" hidden="false" customHeight="false" outlineLevel="0" collapsed="false">
      <c r="D109" s="112"/>
    </row>
    <row r="110" customFormat="false" ht="12.75" hidden="false" customHeight="false" outlineLevel="0" collapsed="false">
      <c r="D110" s="112"/>
    </row>
    <row r="111" customFormat="false" ht="12.75" hidden="false" customHeight="false" outlineLevel="0" collapsed="false">
      <c r="D111" s="112"/>
    </row>
    <row r="112" customFormat="false" ht="12.75" hidden="false" customHeight="false" outlineLevel="0" collapsed="false">
      <c r="D112" s="112"/>
    </row>
    <row r="113" customFormat="false" ht="12.75" hidden="false" customHeight="false" outlineLevel="0" collapsed="false">
      <c r="D113" s="112"/>
    </row>
    <row r="114" customFormat="false" ht="12.75" hidden="false" customHeight="false" outlineLevel="0" collapsed="false">
      <c r="D114" s="112"/>
    </row>
    <row r="115" customFormat="false" ht="12.75" hidden="false" customHeight="false" outlineLevel="0" collapsed="false">
      <c r="D115" s="112"/>
    </row>
    <row r="116" customFormat="false" ht="12.75" hidden="false" customHeight="false" outlineLevel="0" collapsed="false">
      <c r="D116" s="112"/>
    </row>
    <row r="117" customFormat="false" ht="12.75" hidden="false" customHeight="false" outlineLevel="0" collapsed="false">
      <c r="D117" s="112"/>
    </row>
    <row r="118" customFormat="false" ht="12.75" hidden="false" customHeight="false" outlineLevel="0" collapsed="false">
      <c r="D118" s="112"/>
    </row>
    <row r="119" customFormat="false" ht="12.75" hidden="false" customHeight="false" outlineLevel="0" collapsed="false">
      <c r="D119" s="112"/>
    </row>
    <row r="120" customFormat="false" ht="12.75" hidden="false" customHeight="false" outlineLevel="0" collapsed="false">
      <c r="D120" s="112"/>
    </row>
    <row r="121" customFormat="false" ht="12.75" hidden="false" customHeight="false" outlineLevel="0" collapsed="false">
      <c r="D121" s="112"/>
    </row>
    <row r="122" customFormat="false" ht="12.75" hidden="false" customHeight="false" outlineLevel="0" collapsed="false">
      <c r="D122" s="112"/>
    </row>
    <row r="123" customFormat="false" ht="12.75" hidden="false" customHeight="false" outlineLevel="0" collapsed="false">
      <c r="D123" s="112"/>
    </row>
    <row r="124" customFormat="false" ht="12.75" hidden="false" customHeight="false" outlineLevel="0" collapsed="false">
      <c r="D124" s="112"/>
    </row>
    <row r="125" customFormat="false" ht="12.75" hidden="false" customHeight="false" outlineLevel="0" collapsed="false">
      <c r="D125" s="112"/>
    </row>
    <row r="126" customFormat="false" ht="12.75" hidden="false" customHeight="false" outlineLevel="0" collapsed="false">
      <c r="D126" s="112"/>
    </row>
    <row r="127" customFormat="false" ht="12.75" hidden="false" customHeight="false" outlineLevel="0" collapsed="false">
      <c r="D127" s="112"/>
    </row>
    <row r="128" customFormat="false" ht="12.75" hidden="false" customHeight="false" outlineLevel="0" collapsed="false">
      <c r="D128" s="112"/>
    </row>
    <row r="129" customFormat="false" ht="12.75" hidden="false" customHeight="false" outlineLevel="0" collapsed="false">
      <c r="D129" s="112"/>
    </row>
    <row r="130" customFormat="false" ht="12.75" hidden="false" customHeight="false" outlineLevel="0" collapsed="false">
      <c r="D130" s="112"/>
    </row>
    <row r="131" customFormat="false" ht="12.75" hidden="false" customHeight="false" outlineLevel="0" collapsed="false">
      <c r="D131" s="112"/>
    </row>
    <row r="132" customFormat="false" ht="12.75" hidden="false" customHeight="false" outlineLevel="0" collapsed="false">
      <c r="D132" s="112"/>
    </row>
    <row r="133" customFormat="false" ht="12.75" hidden="false" customHeight="false" outlineLevel="0" collapsed="false">
      <c r="D133" s="112"/>
    </row>
    <row r="134" customFormat="false" ht="12.75" hidden="false" customHeight="false" outlineLevel="0" collapsed="false">
      <c r="D134" s="112"/>
    </row>
    <row r="135" customFormat="false" ht="12.75" hidden="false" customHeight="false" outlineLevel="0" collapsed="false">
      <c r="D135" s="112"/>
    </row>
    <row r="136" customFormat="false" ht="12.75" hidden="false" customHeight="false" outlineLevel="0" collapsed="false">
      <c r="D136" s="112"/>
    </row>
    <row r="137" customFormat="false" ht="12.75" hidden="false" customHeight="false" outlineLevel="0" collapsed="false">
      <c r="D137" s="112"/>
    </row>
    <row r="138" customFormat="false" ht="12.75" hidden="false" customHeight="false" outlineLevel="0" collapsed="false">
      <c r="D138" s="112"/>
    </row>
    <row r="139" customFormat="false" ht="12.75" hidden="false" customHeight="false" outlineLevel="0" collapsed="false">
      <c r="D139" s="112"/>
    </row>
    <row r="140" customFormat="false" ht="12.75" hidden="false" customHeight="false" outlineLevel="0" collapsed="false">
      <c r="D140" s="112"/>
    </row>
    <row r="141" customFormat="false" ht="12.75" hidden="false" customHeight="false" outlineLevel="0" collapsed="false">
      <c r="D141" s="112"/>
    </row>
    <row r="142" customFormat="false" ht="12.75" hidden="false" customHeight="false" outlineLevel="0" collapsed="false">
      <c r="D142" s="112"/>
    </row>
    <row r="143" customFormat="false" ht="12.75" hidden="false" customHeight="false" outlineLevel="0" collapsed="false">
      <c r="D143" s="112"/>
    </row>
    <row r="144" customFormat="false" ht="12.75" hidden="false" customHeight="false" outlineLevel="0" collapsed="false">
      <c r="D144" s="112"/>
    </row>
    <row r="145" customFormat="false" ht="12.75" hidden="false" customHeight="false" outlineLevel="0" collapsed="false">
      <c r="D145" s="112"/>
    </row>
    <row r="146" customFormat="false" ht="12.75" hidden="false" customHeight="false" outlineLevel="0" collapsed="false">
      <c r="D146" s="112"/>
    </row>
    <row r="147" customFormat="false" ht="12.75" hidden="false" customHeight="false" outlineLevel="0" collapsed="false">
      <c r="D147" s="112"/>
    </row>
    <row r="148" customFormat="false" ht="12.75" hidden="false" customHeight="false" outlineLevel="0" collapsed="false">
      <c r="D148" s="112"/>
    </row>
    <row r="149" customFormat="false" ht="12.75" hidden="false" customHeight="false" outlineLevel="0" collapsed="false">
      <c r="D149" s="112"/>
    </row>
    <row r="150" customFormat="false" ht="12.75" hidden="false" customHeight="false" outlineLevel="0" collapsed="false">
      <c r="D150" s="112"/>
    </row>
    <row r="151" customFormat="false" ht="12.75" hidden="false" customHeight="false" outlineLevel="0" collapsed="false">
      <c r="D151" s="112"/>
    </row>
    <row r="152" customFormat="false" ht="12.75" hidden="false" customHeight="false" outlineLevel="0" collapsed="false">
      <c r="D152" s="112"/>
    </row>
    <row r="153" customFormat="false" ht="12.75" hidden="false" customHeight="false" outlineLevel="0" collapsed="false">
      <c r="D153" s="112"/>
    </row>
    <row r="154" customFormat="false" ht="12.75" hidden="false" customHeight="false" outlineLevel="0" collapsed="false">
      <c r="D154" s="112"/>
    </row>
    <row r="155" customFormat="false" ht="12.75" hidden="false" customHeight="false" outlineLevel="0" collapsed="false">
      <c r="D155" s="112"/>
    </row>
    <row r="156" customFormat="false" ht="12.75" hidden="false" customHeight="false" outlineLevel="0" collapsed="false">
      <c r="D156" s="112"/>
    </row>
    <row r="157" customFormat="false" ht="12.75" hidden="false" customHeight="false" outlineLevel="0" collapsed="false">
      <c r="D157" s="112"/>
    </row>
    <row r="158" customFormat="false" ht="12.75" hidden="false" customHeight="false" outlineLevel="0" collapsed="false">
      <c r="D158" s="112"/>
    </row>
    <row r="159" customFormat="false" ht="12.75" hidden="false" customHeight="false" outlineLevel="0" collapsed="false">
      <c r="D159" s="112"/>
    </row>
    <row r="160" customFormat="false" ht="12.75" hidden="false" customHeight="false" outlineLevel="0" collapsed="false">
      <c r="D160" s="112"/>
    </row>
    <row r="161" customFormat="false" ht="12.75" hidden="false" customHeight="false" outlineLevel="0" collapsed="false">
      <c r="D161" s="112"/>
    </row>
    <row r="162" customFormat="false" ht="12.75" hidden="false" customHeight="false" outlineLevel="0" collapsed="false">
      <c r="D162" s="112"/>
    </row>
    <row r="163" customFormat="false" ht="12.75" hidden="false" customHeight="false" outlineLevel="0" collapsed="false">
      <c r="D163" s="112"/>
    </row>
    <row r="164" customFormat="false" ht="12.75" hidden="false" customHeight="false" outlineLevel="0" collapsed="false">
      <c r="D164" s="112"/>
    </row>
    <row r="165" customFormat="false" ht="12.75" hidden="false" customHeight="false" outlineLevel="0" collapsed="false">
      <c r="D165" s="112"/>
    </row>
    <row r="166" customFormat="false" ht="12.75" hidden="false" customHeight="false" outlineLevel="0" collapsed="false">
      <c r="D166" s="112"/>
    </row>
    <row r="167" customFormat="false" ht="12.75" hidden="false" customHeight="false" outlineLevel="0" collapsed="false">
      <c r="D167" s="112"/>
    </row>
    <row r="168" customFormat="false" ht="12.75" hidden="false" customHeight="false" outlineLevel="0" collapsed="false">
      <c r="D168" s="112"/>
    </row>
    <row r="169" customFormat="false" ht="12.75" hidden="false" customHeight="false" outlineLevel="0" collapsed="false">
      <c r="D169" s="112"/>
    </row>
    <row r="170" customFormat="false" ht="12.75" hidden="false" customHeight="false" outlineLevel="0" collapsed="false">
      <c r="D170" s="112"/>
    </row>
    <row r="171" customFormat="false" ht="12.75" hidden="false" customHeight="false" outlineLevel="0" collapsed="false">
      <c r="D171" s="112"/>
    </row>
    <row r="172" customFormat="false" ht="12.75" hidden="false" customHeight="false" outlineLevel="0" collapsed="false">
      <c r="D172" s="112"/>
    </row>
    <row r="173" customFormat="false" ht="12.75" hidden="false" customHeight="false" outlineLevel="0" collapsed="false">
      <c r="D173" s="112"/>
    </row>
    <row r="174" customFormat="false" ht="12.75" hidden="false" customHeight="false" outlineLevel="0" collapsed="false">
      <c r="D174" s="112"/>
    </row>
    <row r="175" customFormat="false" ht="12.75" hidden="false" customHeight="false" outlineLevel="0" collapsed="false">
      <c r="D175" s="112"/>
    </row>
    <row r="176" customFormat="false" ht="12.75" hidden="false" customHeight="false" outlineLevel="0" collapsed="false">
      <c r="D176" s="112"/>
    </row>
    <row r="177" customFormat="false" ht="12.75" hidden="false" customHeight="false" outlineLevel="0" collapsed="false">
      <c r="D177" s="112"/>
    </row>
    <row r="178" customFormat="false" ht="12.75" hidden="false" customHeight="false" outlineLevel="0" collapsed="false">
      <c r="D178" s="112"/>
    </row>
    <row r="179" customFormat="false" ht="12.75" hidden="false" customHeight="false" outlineLevel="0" collapsed="false">
      <c r="D179" s="112"/>
    </row>
    <row r="180" customFormat="false" ht="12.75" hidden="false" customHeight="false" outlineLevel="0" collapsed="false">
      <c r="D180" s="112"/>
    </row>
    <row r="181" customFormat="false" ht="12.75" hidden="false" customHeight="false" outlineLevel="0" collapsed="false">
      <c r="D181" s="112"/>
    </row>
    <row r="182" customFormat="false" ht="12.75" hidden="false" customHeight="false" outlineLevel="0" collapsed="false">
      <c r="D182" s="112"/>
    </row>
    <row r="183" customFormat="false" ht="12.75" hidden="false" customHeight="false" outlineLevel="0" collapsed="false">
      <c r="D183" s="112"/>
    </row>
    <row r="184" customFormat="false" ht="12.75" hidden="false" customHeight="false" outlineLevel="0" collapsed="false">
      <c r="D184" s="112"/>
    </row>
    <row r="185" customFormat="false" ht="12.75" hidden="false" customHeight="false" outlineLevel="0" collapsed="false">
      <c r="D185" s="112"/>
    </row>
    <row r="186" customFormat="false" ht="12.75" hidden="false" customHeight="false" outlineLevel="0" collapsed="false">
      <c r="D186" s="112"/>
    </row>
    <row r="187" customFormat="false" ht="12.75" hidden="false" customHeight="false" outlineLevel="0" collapsed="false">
      <c r="D187" s="112"/>
    </row>
    <row r="188" customFormat="false" ht="12.75" hidden="false" customHeight="false" outlineLevel="0" collapsed="false">
      <c r="D188" s="112"/>
    </row>
    <row r="189" customFormat="false" ht="12.75" hidden="false" customHeight="false" outlineLevel="0" collapsed="false">
      <c r="D189" s="112"/>
    </row>
    <row r="190" customFormat="false" ht="12.75" hidden="false" customHeight="false" outlineLevel="0" collapsed="false">
      <c r="D190" s="112"/>
    </row>
    <row r="191" customFormat="false" ht="12.75" hidden="false" customHeight="false" outlineLevel="0" collapsed="false">
      <c r="D191" s="112"/>
    </row>
    <row r="192" customFormat="false" ht="12.75" hidden="false" customHeight="false" outlineLevel="0" collapsed="false">
      <c r="D192" s="112"/>
    </row>
    <row r="193" customFormat="false" ht="12.75" hidden="false" customHeight="false" outlineLevel="0" collapsed="false">
      <c r="D193" s="112"/>
    </row>
    <row r="194" customFormat="false" ht="12.75" hidden="false" customHeight="false" outlineLevel="0" collapsed="false">
      <c r="D194" s="112"/>
    </row>
    <row r="195" customFormat="false" ht="12.75" hidden="false" customHeight="false" outlineLevel="0" collapsed="false">
      <c r="D195" s="112"/>
    </row>
    <row r="196" customFormat="false" ht="12.75" hidden="false" customHeight="false" outlineLevel="0" collapsed="false">
      <c r="D196" s="112"/>
    </row>
    <row r="197" customFormat="false" ht="12.75" hidden="false" customHeight="false" outlineLevel="0" collapsed="false">
      <c r="D197" s="112"/>
    </row>
    <row r="198" customFormat="false" ht="12.75" hidden="false" customHeight="false" outlineLevel="0" collapsed="false">
      <c r="D198" s="112"/>
    </row>
    <row r="199" customFormat="false" ht="12.75" hidden="false" customHeight="false" outlineLevel="0" collapsed="false">
      <c r="D199" s="112"/>
    </row>
    <row r="200" customFormat="false" ht="12.75" hidden="false" customHeight="false" outlineLevel="0" collapsed="false">
      <c r="D200" s="112"/>
    </row>
    <row r="201" customFormat="false" ht="12.75" hidden="false" customHeight="false" outlineLevel="0" collapsed="false">
      <c r="D201" s="112"/>
    </row>
    <row r="202" customFormat="false" ht="12.75" hidden="false" customHeight="false" outlineLevel="0" collapsed="false">
      <c r="D202" s="112"/>
    </row>
    <row r="203" customFormat="false" ht="12.75" hidden="false" customHeight="false" outlineLevel="0" collapsed="false">
      <c r="D203" s="112"/>
    </row>
    <row r="204" customFormat="false" ht="12.75" hidden="false" customHeight="false" outlineLevel="0" collapsed="false">
      <c r="D204" s="112"/>
    </row>
    <row r="205" customFormat="false" ht="12.75" hidden="false" customHeight="false" outlineLevel="0" collapsed="false">
      <c r="D205" s="112"/>
    </row>
    <row r="206" customFormat="false" ht="12.75" hidden="false" customHeight="false" outlineLevel="0" collapsed="false">
      <c r="D206" s="112"/>
    </row>
    <row r="207" customFormat="false" ht="12.75" hidden="false" customHeight="false" outlineLevel="0" collapsed="false">
      <c r="D207" s="112"/>
    </row>
    <row r="208" customFormat="false" ht="12.75" hidden="false" customHeight="false" outlineLevel="0" collapsed="false">
      <c r="D208" s="112"/>
    </row>
    <row r="209" customFormat="false" ht="12.75" hidden="false" customHeight="false" outlineLevel="0" collapsed="false">
      <c r="D209" s="112"/>
    </row>
    <row r="210" customFormat="false" ht="12.75" hidden="false" customHeight="false" outlineLevel="0" collapsed="false">
      <c r="D210" s="112"/>
    </row>
    <row r="211" customFormat="false" ht="12.75" hidden="false" customHeight="false" outlineLevel="0" collapsed="false">
      <c r="D211" s="112"/>
    </row>
    <row r="212" customFormat="false" ht="12.75" hidden="false" customHeight="false" outlineLevel="0" collapsed="false">
      <c r="D212" s="112"/>
    </row>
    <row r="213" customFormat="false" ht="12.75" hidden="false" customHeight="false" outlineLevel="0" collapsed="false">
      <c r="D213" s="112"/>
    </row>
    <row r="214" customFormat="false" ht="12.75" hidden="false" customHeight="false" outlineLevel="0" collapsed="false">
      <c r="D214" s="112"/>
    </row>
    <row r="215" customFormat="false" ht="12.75" hidden="false" customHeight="false" outlineLevel="0" collapsed="false">
      <c r="D215" s="112"/>
    </row>
    <row r="216" customFormat="false" ht="12.75" hidden="false" customHeight="false" outlineLevel="0" collapsed="false">
      <c r="D216" s="112"/>
    </row>
    <row r="217" customFormat="false" ht="12.75" hidden="false" customHeight="false" outlineLevel="0" collapsed="false">
      <c r="D217" s="112"/>
    </row>
    <row r="218" customFormat="false" ht="12.75" hidden="false" customHeight="false" outlineLevel="0" collapsed="false">
      <c r="D218" s="112"/>
    </row>
    <row r="219" customFormat="false" ht="12.75" hidden="false" customHeight="false" outlineLevel="0" collapsed="false">
      <c r="D219" s="112"/>
    </row>
    <row r="220" customFormat="false" ht="12.75" hidden="false" customHeight="false" outlineLevel="0" collapsed="false">
      <c r="D220" s="112"/>
    </row>
    <row r="221" customFormat="false" ht="12.75" hidden="false" customHeight="false" outlineLevel="0" collapsed="false">
      <c r="D221" s="112"/>
    </row>
    <row r="222" customFormat="false" ht="12.75" hidden="false" customHeight="false" outlineLevel="0" collapsed="false">
      <c r="D222" s="112"/>
    </row>
    <row r="223" customFormat="false" ht="12.75" hidden="false" customHeight="false" outlineLevel="0" collapsed="false">
      <c r="D223" s="112"/>
    </row>
    <row r="224" customFormat="false" ht="12.75" hidden="false" customHeight="false" outlineLevel="0" collapsed="false">
      <c r="D224" s="112"/>
    </row>
    <row r="225" customFormat="false" ht="12.75" hidden="false" customHeight="false" outlineLevel="0" collapsed="false">
      <c r="D225" s="112"/>
    </row>
    <row r="226" customFormat="false" ht="12.75" hidden="false" customHeight="false" outlineLevel="0" collapsed="false">
      <c r="D226" s="112"/>
    </row>
    <row r="227" customFormat="false" ht="12.75" hidden="false" customHeight="false" outlineLevel="0" collapsed="false">
      <c r="D227" s="112"/>
    </row>
    <row r="228" customFormat="false" ht="12.75" hidden="false" customHeight="false" outlineLevel="0" collapsed="false">
      <c r="D228" s="112"/>
    </row>
    <row r="229" customFormat="false" ht="12.75" hidden="false" customHeight="false" outlineLevel="0" collapsed="false">
      <c r="D229" s="112"/>
    </row>
    <row r="230" customFormat="false" ht="12.75" hidden="false" customHeight="false" outlineLevel="0" collapsed="false">
      <c r="D230" s="112"/>
    </row>
    <row r="231" customFormat="false" ht="12.75" hidden="false" customHeight="false" outlineLevel="0" collapsed="false">
      <c r="D231" s="112"/>
    </row>
    <row r="232" customFormat="false" ht="12.75" hidden="false" customHeight="false" outlineLevel="0" collapsed="false">
      <c r="D232" s="112"/>
    </row>
    <row r="233" customFormat="false" ht="12.75" hidden="false" customHeight="false" outlineLevel="0" collapsed="false">
      <c r="D233" s="112"/>
    </row>
    <row r="234" customFormat="false" ht="12.75" hidden="false" customHeight="false" outlineLevel="0" collapsed="false">
      <c r="D234" s="112"/>
    </row>
    <row r="235" customFormat="false" ht="12.75" hidden="false" customHeight="false" outlineLevel="0" collapsed="false">
      <c r="D235" s="112"/>
    </row>
    <row r="236" customFormat="false" ht="12.75" hidden="false" customHeight="false" outlineLevel="0" collapsed="false">
      <c r="D236" s="112"/>
    </row>
    <row r="237" customFormat="false" ht="12.75" hidden="false" customHeight="false" outlineLevel="0" collapsed="false">
      <c r="D237" s="112"/>
    </row>
    <row r="238" customFormat="false" ht="12.75" hidden="false" customHeight="false" outlineLevel="0" collapsed="false">
      <c r="D238" s="112"/>
    </row>
    <row r="239" customFormat="false" ht="12.75" hidden="false" customHeight="false" outlineLevel="0" collapsed="false">
      <c r="D239" s="112"/>
    </row>
    <row r="240" customFormat="false" ht="12.75" hidden="false" customHeight="false" outlineLevel="0" collapsed="false">
      <c r="D240" s="112"/>
    </row>
    <row r="241" customFormat="false" ht="12.75" hidden="false" customHeight="false" outlineLevel="0" collapsed="false">
      <c r="D241" s="112"/>
    </row>
    <row r="242" customFormat="false" ht="12.75" hidden="false" customHeight="false" outlineLevel="0" collapsed="false">
      <c r="D242" s="112"/>
    </row>
    <row r="243" customFormat="false" ht="12.75" hidden="false" customHeight="false" outlineLevel="0" collapsed="false">
      <c r="D243" s="112"/>
    </row>
    <row r="244" customFormat="false" ht="12.75" hidden="false" customHeight="false" outlineLevel="0" collapsed="false">
      <c r="D244" s="112"/>
    </row>
    <row r="245" customFormat="false" ht="12.75" hidden="false" customHeight="false" outlineLevel="0" collapsed="false">
      <c r="D245" s="112"/>
    </row>
    <row r="246" customFormat="false" ht="12.75" hidden="false" customHeight="false" outlineLevel="0" collapsed="false">
      <c r="D246" s="112"/>
    </row>
    <row r="247" customFormat="false" ht="12.75" hidden="false" customHeight="false" outlineLevel="0" collapsed="false">
      <c r="D247" s="112"/>
    </row>
    <row r="248" customFormat="false" ht="12.75" hidden="false" customHeight="false" outlineLevel="0" collapsed="false">
      <c r="D248" s="112"/>
    </row>
    <row r="249" customFormat="false" ht="12.75" hidden="false" customHeight="false" outlineLevel="0" collapsed="false">
      <c r="D249" s="112"/>
    </row>
    <row r="250" customFormat="false" ht="12.75" hidden="false" customHeight="false" outlineLevel="0" collapsed="false">
      <c r="D250" s="112"/>
    </row>
    <row r="251" customFormat="false" ht="12.75" hidden="false" customHeight="false" outlineLevel="0" collapsed="false">
      <c r="D251" s="112"/>
    </row>
    <row r="252" customFormat="false" ht="12.75" hidden="false" customHeight="false" outlineLevel="0" collapsed="false">
      <c r="D252" s="112"/>
    </row>
    <row r="253" customFormat="false" ht="12.75" hidden="false" customHeight="false" outlineLevel="0" collapsed="false">
      <c r="D253" s="112"/>
    </row>
    <row r="254" customFormat="false" ht="12.75" hidden="false" customHeight="false" outlineLevel="0" collapsed="false">
      <c r="D254" s="112"/>
    </row>
    <row r="255" customFormat="false" ht="12.75" hidden="false" customHeight="false" outlineLevel="0" collapsed="false">
      <c r="D255" s="112"/>
    </row>
    <row r="256" customFormat="false" ht="12.75" hidden="false" customHeight="false" outlineLevel="0" collapsed="false">
      <c r="D256" s="112"/>
    </row>
    <row r="257" customFormat="false" ht="12.75" hidden="false" customHeight="false" outlineLevel="0" collapsed="false">
      <c r="D257" s="112"/>
    </row>
    <row r="258" customFormat="false" ht="12.75" hidden="false" customHeight="false" outlineLevel="0" collapsed="false">
      <c r="D258" s="112"/>
    </row>
    <row r="259" customFormat="false" ht="12.75" hidden="false" customHeight="false" outlineLevel="0" collapsed="false">
      <c r="D259" s="112"/>
    </row>
    <row r="260" customFormat="false" ht="12.75" hidden="false" customHeight="false" outlineLevel="0" collapsed="false">
      <c r="D260" s="112"/>
    </row>
    <row r="261" customFormat="false" ht="12.75" hidden="false" customHeight="false" outlineLevel="0" collapsed="false">
      <c r="D261" s="112"/>
    </row>
    <row r="262" customFormat="false" ht="12.75" hidden="false" customHeight="false" outlineLevel="0" collapsed="false">
      <c r="D262" s="112"/>
    </row>
    <row r="263" customFormat="false" ht="12.75" hidden="false" customHeight="false" outlineLevel="0" collapsed="false">
      <c r="D263" s="112"/>
    </row>
    <row r="264" customFormat="false" ht="12.75" hidden="false" customHeight="false" outlineLevel="0" collapsed="false">
      <c r="D264" s="112"/>
    </row>
    <row r="265" customFormat="false" ht="12.75" hidden="false" customHeight="false" outlineLevel="0" collapsed="false">
      <c r="D265" s="112"/>
    </row>
    <row r="266" customFormat="false" ht="12.75" hidden="false" customHeight="false" outlineLevel="0" collapsed="false">
      <c r="D266" s="112"/>
    </row>
    <row r="267" customFormat="false" ht="12.75" hidden="false" customHeight="false" outlineLevel="0" collapsed="false">
      <c r="D267" s="112"/>
    </row>
    <row r="268" customFormat="false" ht="12.75" hidden="false" customHeight="false" outlineLevel="0" collapsed="false">
      <c r="D268" s="112"/>
    </row>
    <row r="269" customFormat="false" ht="12.75" hidden="false" customHeight="false" outlineLevel="0" collapsed="false">
      <c r="D269" s="112"/>
    </row>
    <row r="270" customFormat="false" ht="12.75" hidden="false" customHeight="false" outlineLevel="0" collapsed="false">
      <c r="D270" s="112"/>
    </row>
    <row r="271" customFormat="false" ht="12.75" hidden="false" customHeight="false" outlineLevel="0" collapsed="false">
      <c r="D271" s="112"/>
    </row>
    <row r="272" customFormat="false" ht="12.75" hidden="false" customHeight="false" outlineLevel="0" collapsed="false">
      <c r="D272" s="112"/>
    </row>
    <row r="273" customFormat="false" ht="12.75" hidden="false" customHeight="false" outlineLevel="0" collapsed="false">
      <c r="D273" s="112"/>
    </row>
    <row r="274" customFormat="false" ht="12.75" hidden="false" customHeight="false" outlineLevel="0" collapsed="false">
      <c r="D274" s="112"/>
    </row>
    <row r="275" customFormat="false" ht="12.75" hidden="false" customHeight="false" outlineLevel="0" collapsed="false">
      <c r="D275" s="112"/>
    </row>
    <row r="276" customFormat="false" ht="12.75" hidden="false" customHeight="false" outlineLevel="0" collapsed="false">
      <c r="D276" s="112"/>
    </row>
    <row r="277" customFormat="false" ht="12.75" hidden="false" customHeight="false" outlineLevel="0" collapsed="false">
      <c r="D277" s="112"/>
    </row>
    <row r="278" customFormat="false" ht="12.75" hidden="false" customHeight="false" outlineLevel="0" collapsed="false">
      <c r="D278" s="112"/>
    </row>
    <row r="279" customFormat="false" ht="12.75" hidden="false" customHeight="false" outlineLevel="0" collapsed="false">
      <c r="D279" s="112"/>
    </row>
    <row r="280" customFormat="false" ht="12.75" hidden="false" customHeight="false" outlineLevel="0" collapsed="false">
      <c r="D280" s="112"/>
    </row>
    <row r="281" customFormat="false" ht="12.75" hidden="false" customHeight="false" outlineLevel="0" collapsed="false">
      <c r="D281" s="112"/>
    </row>
    <row r="282" customFormat="false" ht="12.75" hidden="false" customHeight="false" outlineLevel="0" collapsed="false">
      <c r="D282" s="112"/>
    </row>
    <row r="283" customFormat="false" ht="12.75" hidden="false" customHeight="false" outlineLevel="0" collapsed="false">
      <c r="D283" s="112"/>
    </row>
    <row r="284" customFormat="false" ht="12.75" hidden="false" customHeight="false" outlineLevel="0" collapsed="false">
      <c r="D284" s="112"/>
    </row>
    <row r="285" customFormat="false" ht="12.75" hidden="false" customHeight="false" outlineLevel="0" collapsed="false">
      <c r="D285" s="112"/>
    </row>
    <row r="286" customFormat="false" ht="12.75" hidden="false" customHeight="false" outlineLevel="0" collapsed="false">
      <c r="D286" s="112"/>
    </row>
    <row r="287" customFormat="false" ht="12.75" hidden="false" customHeight="false" outlineLevel="0" collapsed="false">
      <c r="D287" s="112"/>
    </row>
    <row r="288" customFormat="false" ht="12.75" hidden="false" customHeight="false" outlineLevel="0" collapsed="false">
      <c r="D288" s="112"/>
    </row>
    <row r="289" customFormat="false" ht="12.75" hidden="false" customHeight="false" outlineLevel="0" collapsed="false">
      <c r="D289" s="112"/>
    </row>
    <row r="290" customFormat="false" ht="12.75" hidden="false" customHeight="false" outlineLevel="0" collapsed="false">
      <c r="D290" s="112"/>
    </row>
    <row r="291" customFormat="false" ht="12.75" hidden="false" customHeight="false" outlineLevel="0" collapsed="false">
      <c r="D291" s="112"/>
    </row>
    <row r="292" customFormat="false" ht="12.75" hidden="false" customHeight="false" outlineLevel="0" collapsed="false">
      <c r="D292" s="112"/>
    </row>
    <row r="293" customFormat="false" ht="12.75" hidden="false" customHeight="false" outlineLevel="0" collapsed="false">
      <c r="D293" s="112"/>
    </row>
    <row r="294" customFormat="false" ht="12.75" hidden="false" customHeight="false" outlineLevel="0" collapsed="false">
      <c r="D294" s="112"/>
    </row>
    <row r="295" customFormat="false" ht="12.75" hidden="false" customHeight="false" outlineLevel="0" collapsed="false">
      <c r="D295" s="112"/>
    </row>
    <row r="296" customFormat="false" ht="12.75" hidden="false" customHeight="false" outlineLevel="0" collapsed="false">
      <c r="D296" s="112"/>
    </row>
    <row r="297" customFormat="false" ht="12.75" hidden="false" customHeight="false" outlineLevel="0" collapsed="false">
      <c r="D297" s="112"/>
    </row>
    <row r="298" customFormat="false" ht="12.75" hidden="false" customHeight="false" outlineLevel="0" collapsed="false">
      <c r="D298" s="112"/>
    </row>
    <row r="299" customFormat="false" ht="12.75" hidden="false" customHeight="false" outlineLevel="0" collapsed="false">
      <c r="D299" s="112"/>
    </row>
    <row r="300" customFormat="false" ht="12.75" hidden="false" customHeight="false" outlineLevel="0" collapsed="false">
      <c r="D300" s="112"/>
    </row>
    <row r="301" customFormat="false" ht="12.75" hidden="false" customHeight="false" outlineLevel="0" collapsed="false">
      <c r="D301" s="112"/>
    </row>
    <row r="302" customFormat="false" ht="12.75" hidden="false" customHeight="false" outlineLevel="0" collapsed="false">
      <c r="D302" s="112"/>
    </row>
    <row r="303" customFormat="false" ht="12.75" hidden="false" customHeight="false" outlineLevel="0" collapsed="false">
      <c r="D303" s="112"/>
    </row>
    <row r="304" customFormat="false" ht="12.75" hidden="false" customHeight="false" outlineLevel="0" collapsed="false">
      <c r="D304" s="112"/>
    </row>
    <row r="305" customFormat="false" ht="12.75" hidden="false" customHeight="false" outlineLevel="0" collapsed="false">
      <c r="D305" s="112"/>
    </row>
    <row r="306" customFormat="false" ht="12.75" hidden="false" customHeight="false" outlineLevel="0" collapsed="false">
      <c r="D306" s="112"/>
    </row>
    <row r="307" customFormat="false" ht="12.75" hidden="false" customHeight="false" outlineLevel="0" collapsed="false">
      <c r="D307" s="112"/>
    </row>
    <row r="308" customFormat="false" ht="12.75" hidden="false" customHeight="false" outlineLevel="0" collapsed="false">
      <c r="D308" s="112"/>
    </row>
    <row r="309" customFormat="false" ht="12.75" hidden="false" customHeight="false" outlineLevel="0" collapsed="false">
      <c r="D309" s="112"/>
    </row>
    <row r="310" customFormat="false" ht="12.75" hidden="false" customHeight="false" outlineLevel="0" collapsed="false">
      <c r="D310" s="112"/>
    </row>
    <row r="311" customFormat="false" ht="12.75" hidden="false" customHeight="false" outlineLevel="0" collapsed="false">
      <c r="D311" s="112"/>
    </row>
    <row r="312" customFormat="false" ht="12.75" hidden="false" customHeight="false" outlineLevel="0" collapsed="false">
      <c r="D312" s="112"/>
    </row>
    <row r="313" customFormat="false" ht="12.75" hidden="false" customHeight="false" outlineLevel="0" collapsed="false">
      <c r="D313" s="112"/>
    </row>
    <row r="314" customFormat="false" ht="12.75" hidden="false" customHeight="false" outlineLevel="0" collapsed="false">
      <c r="D314" s="112"/>
    </row>
    <row r="315" customFormat="false" ht="12.75" hidden="false" customHeight="false" outlineLevel="0" collapsed="false">
      <c r="D315" s="112"/>
    </row>
    <row r="316" customFormat="false" ht="12.75" hidden="false" customHeight="false" outlineLevel="0" collapsed="false">
      <c r="D316" s="112"/>
    </row>
    <row r="317" customFormat="false" ht="12.75" hidden="false" customHeight="false" outlineLevel="0" collapsed="false">
      <c r="D317" s="112"/>
    </row>
    <row r="318" customFormat="false" ht="12.75" hidden="false" customHeight="false" outlineLevel="0" collapsed="false">
      <c r="D318" s="112"/>
    </row>
    <row r="319" customFormat="false" ht="12.75" hidden="false" customHeight="false" outlineLevel="0" collapsed="false">
      <c r="D319" s="112"/>
    </row>
    <row r="320" customFormat="false" ht="12.75" hidden="false" customHeight="false" outlineLevel="0" collapsed="false">
      <c r="D320" s="112"/>
    </row>
    <row r="321" customFormat="false" ht="12.75" hidden="false" customHeight="false" outlineLevel="0" collapsed="false">
      <c r="D321" s="112"/>
    </row>
    <row r="322" customFormat="false" ht="12.75" hidden="false" customHeight="false" outlineLevel="0" collapsed="false">
      <c r="D322" s="112"/>
    </row>
    <row r="323" customFormat="false" ht="12.75" hidden="false" customHeight="false" outlineLevel="0" collapsed="false">
      <c r="D323" s="112"/>
    </row>
    <row r="324" customFormat="false" ht="12.75" hidden="false" customHeight="false" outlineLevel="0" collapsed="false">
      <c r="D324" s="112"/>
    </row>
    <row r="325" customFormat="false" ht="12.75" hidden="false" customHeight="false" outlineLevel="0" collapsed="false">
      <c r="D325" s="112"/>
    </row>
    <row r="326" customFormat="false" ht="12.75" hidden="false" customHeight="false" outlineLevel="0" collapsed="false">
      <c r="D326" s="112"/>
    </row>
    <row r="327" customFormat="false" ht="12.75" hidden="false" customHeight="false" outlineLevel="0" collapsed="false">
      <c r="D327" s="112"/>
    </row>
    <row r="328" customFormat="false" ht="12.75" hidden="false" customHeight="false" outlineLevel="0" collapsed="false">
      <c r="D328" s="112"/>
    </row>
    <row r="329" customFormat="false" ht="12.75" hidden="false" customHeight="false" outlineLevel="0" collapsed="false">
      <c r="D329" s="112"/>
    </row>
    <row r="330" customFormat="false" ht="12.75" hidden="false" customHeight="false" outlineLevel="0" collapsed="false">
      <c r="D330" s="112"/>
    </row>
    <row r="331" customFormat="false" ht="12.75" hidden="false" customHeight="false" outlineLevel="0" collapsed="false">
      <c r="D331" s="112"/>
    </row>
    <row r="332" customFormat="false" ht="12.75" hidden="false" customHeight="false" outlineLevel="0" collapsed="false">
      <c r="D332" s="112"/>
    </row>
    <row r="333" customFormat="false" ht="12.75" hidden="false" customHeight="false" outlineLevel="0" collapsed="false">
      <c r="D333" s="112"/>
    </row>
    <row r="334" customFormat="false" ht="12.75" hidden="false" customHeight="false" outlineLevel="0" collapsed="false">
      <c r="D334" s="112"/>
    </row>
    <row r="335" customFormat="false" ht="12.75" hidden="false" customHeight="false" outlineLevel="0" collapsed="false">
      <c r="D335" s="112"/>
    </row>
    <row r="336" customFormat="false" ht="12.75" hidden="false" customHeight="false" outlineLevel="0" collapsed="false">
      <c r="D336" s="112"/>
    </row>
    <row r="337" customFormat="false" ht="12.75" hidden="false" customHeight="false" outlineLevel="0" collapsed="false">
      <c r="D337" s="112"/>
    </row>
    <row r="338" customFormat="false" ht="12.75" hidden="false" customHeight="false" outlineLevel="0" collapsed="false">
      <c r="D338" s="112"/>
    </row>
    <row r="339" customFormat="false" ht="12.75" hidden="false" customHeight="false" outlineLevel="0" collapsed="false">
      <c r="D339" s="112"/>
    </row>
    <row r="340" customFormat="false" ht="12.75" hidden="false" customHeight="false" outlineLevel="0" collapsed="false">
      <c r="D340" s="112"/>
    </row>
    <row r="341" customFormat="false" ht="12.75" hidden="false" customHeight="false" outlineLevel="0" collapsed="false">
      <c r="D341" s="112"/>
    </row>
    <row r="342" customFormat="false" ht="12.75" hidden="false" customHeight="false" outlineLevel="0" collapsed="false">
      <c r="D342" s="112"/>
    </row>
    <row r="343" customFormat="false" ht="12.75" hidden="false" customHeight="false" outlineLevel="0" collapsed="false">
      <c r="D343" s="112"/>
    </row>
    <row r="344" customFormat="false" ht="12.75" hidden="false" customHeight="false" outlineLevel="0" collapsed="false">
      <c r="D344" s="112"/>
    </row>
    <row r="345" customFormat="false" ht="12.75" hidden="false" customHeight="false" outlineLevel="0" collapsed="false">
      <c r="D345" s="112"/>
    </row>
    <row r="346" customFormat="false" ht="12.75" hidden="false" customHeight="false" outlineLevel="0" collapsed="false">
      <c r="D346" s="112"/>
    </row>
    <row r="347" customFormat="false" ht="12.75" hidden="false" customHeight="false" outlineLevel="0" collapsed="false">
      <c r="D347" s="112"/>
    </row>
    <row r="348" customFormat="false" ht="12.75" hidden="false" customHeight="false" outlineLevel="0" collapsed="false">
      <c r="D348" s="112"/>
    </row>
    <row r="349" customFormat="false" ht="12.75" hidden="false" customHeight="false" outlineLevel="0" collapsed="false">
      <c r="D349" s="112"/>
    </row>
    <row r="350" customFormat="false" ht="12.75" hidden="false" customHeight="false" outlineLevel="0" collapsed="false">
      <c r="D350" s="112"/>
    </row>
    <row r="351" customFormat="false" ht="12.75" hidden="false" customHeight="false" outlineLevel="0" collapsed="false">
      <c r="D351" s="112"/>
    </row>
    <row r="352" customFormat="false" ht="12.75" hidden="false" customHeight="false" outlineLevel="0" collapsed="false">
      <c r="D352" s="112"/>
    </row>
    <row r="353" customFormat="false" ht="12.75" hidden="false" customHeight="false" outlineLevel="0" collapsed="false">
      <c r="D353" s="112"/>
    </row>
    <row r="354" customFormat="false" ht="12.75" hidden="false" customHeight="false" outlineLevel="0" collapsed="false">
      <c r="D354" s="112"/>
    </row>
    <row r="355" customFormat="false" ht="12.75" hidden="false" customHeight="false" outlineLevel="0" collapsed="false">
      <c r="D355" s="112"/>
    </row>
    <row r="356" customFormat="false" ht="12.75" hidden="false" customHeight="false" outlineLevel="0" collapsed="false">
      <c r="D356" s="112"/>
    </row>
    <row r="357" customFormat="false" ht="12.75" hidden="false" customHeight="false" outlineLevel="0" collapsed="false">
      <c r="D357" s="112"/>
    </row>
    <row r="358" customFormat="false" ht="12.75" hidden="false" customHeight="false" outlineLevel="0" collapsed="false">
      <c r="D358" s="112"/>
    </row>
    <row r="359" customFormat="false" ht="12.75" hidden="false" customHeight="false" outlineLevel="0" collapsed="false">
      <c r="D359" s="112"/>
    </row>
    <row r="360" customFormat="false" ht="12.75" hidden="false" customHeight="false" outlineLevel="0" collapsed="false">
      <c r="D360" s="112"/>
    </row>
    <row r="361" customFormat="false" ht="12.75" hidden="false" customHeight="false" outlineLevel="0" collapsed="false">
      <c r="D361" s="112"/>
    </row>
    <row r="362" customFormat="false" ht="12.75" hidden="false" customHeight="false" outlineLevel="0" collapsed="false">
      <c r="D362" s="112"/>
    </row>
    <row r="363" customFormat="false" ht="12.75" hidden="false" customHeight="false" outlineLevel="0" collapsed="false">
      <c r="D363" s="112"/>
    </row>
    <row r="364" customFormat="false" ht="12.75" hidden="false" customHeight="false" outlineLevel="0" collapsed="false">
      <c r="D364" s="112"/>
    </row>
    <row r="365" customFormat="false" ht="12.75" hidden="false" customHeight="false" outlineLevel="0" collapsed="false">
      <c r="D365" s="112"/>
    </row>
    <row r="366" customFormat="false" ht="12.75" hidden="false" customHeight="false" outlineLevel="0" collapsed="false">
      <c r="D366" s="112"/>
    </row>
    <row r="367" customFormat="false" ht="12.75" hidden="false" customHeight="false" outlineLevel="0" collapsed="false">
      <c r="D367" s="112"/>
    </row>
    <row r="368" customFormat="false" ht="12.75" hidden="false" customHeight="false" outlineLevel="0" collapsed="false">
      <c r="D368" s="112"/>
    </row>
    <row r="369" customFormat="false" ht="12.75" hidden="false" customHeight="false" outlineLevel="0" collapsed="false">
      <c r="D369" s="112"/>
    </row>
    <row r="370" customFormat="false" ht="12.75" hidden="false" customHeight="false" outlineLevel="0" collapsed="false">
      <c r="D370" s="112"/>
    </row>
    <row r="371" customFormat="false" ht="12.75" hidden="false" customHeight="false" outlineLevel="0" collapsed="false">
      <c r="D371" s="112"/>
    </row>
    <row r="372" customFormat="false" ht="12.75" hidden="false" customHeight="false" outlineLevel="0" collapsed="false">
      <c r="D372" s="112"/>
    </row>
    <row r="373" customFormat="false" ht="12.75" hidden="false" customHeight="false" outlineLevel="0" collapsed="false">
      <c r="D373" s="112"/>
    </row>
    <row r="374" customFormat="false" ht="12.75" hidden="false" customHeight="false" outlineLevel="0" collapsed="false">
      <c r="D374" s="112"/>
    </row>
    <row r="375" customFormat="false" ht="12.75" hidden="false" customHeight="false" outlineLevel="0" collapsed="false">
      <c r="D375" s="112"/>
    </row>
    <row r="376" customFormat="false" ht="12.75" hidden="false" customHeight="false" outlineLevel="0" collapsed="false">
      <c r="D376" s="112"/>
    </row>
    <row r="377" customFormat="false" ht="12.75" hidden="false" customHeight="false" outlineLevel="0" collapsed="false">
      <c r="D377" s="112"/>
    </row>
    <row r="378" customFormat="false" ht="12.75" hidden="false" customHeight="false" outlineLevel="0" collapsed="false">
      <c r="D378" s="112"/>
    </row>
    <row r="379" customFormat="false" ht="12.75" hidden="false" customHeight="false" outlineLevel="0" collapsed="false">
      <c r="D379" s="112"/>
    </row>
    <row r="380" customFormat="false" ht="12.75" hidden="false" customHeight="false" outlineLevel="0" collapsed="false">
      <c r="D380" s="112"/>
    </row>
    <row r="381" customFormat="false" ht="12.75" hidden="false" customHeight="false" outlineLevel="0" collapsed="false">
      <c r="D381" s="112"/>
    </row>
    <row r="382" customFormat="false" ht="12.75" hidden="false" customHeight="false" outlineLevel="0" collapsed="false">
      <c r="D382" s="112"/>
    </row>
    <row r="383" customFormat="false" ht="12.75" hidden="false" customHeight="false" outlineLevel="0" collapsed="false">
      <c r="D383" s="112"/>
    </row>
    <row r="384" customFormat="false" ht="12.75" hidden="false" customHeight="false" outlineLevel="0" collapsed="false">
      <c r="D384" s="112"/>
    </row>
    <row r="385" customFormat="false" ht="12.75" hidden="false" customHeight="false" outlineLevel="0" collapsed="false">
      <c r="D385" s="112"/>
    </row>
    <row r="386" customFormat="false" ht="12.75" hidden="false" customHeight="false" outlineLevel="0" collapsed="false">
      <c r="D386" s="112"/>
    </row>
    <row r="387" customFormat="false" ht="12.75" hidden="false" customHeight="false" outlineLevel="0" collapsed="false">
      <c r="D387" s="112"/>
    </row>
    <row r="388" customFormat="false" ht="12.75" hidden="false" customHeight="false" outlineLevel="0" collapsed="false">
      <c r="D388" s="112"/>
    </row>
    <row r="389" customFormat="false" ht="12.75" hidden="false" customHeight="false" outlineLevel="0" collapsed="false">
      <c r="D389" s="112"/>
    </row>
    <row r="390" customFormat="false" ht="12.75" hidden="false" customHeight="false" outlineLevel="0" collapsed="false">
      <c r="D390" s="112"/>
    </row>
    <row r="391" customFormat="false" ht="12.75" hidden="false" customHeight="false" outlineLevel="0" collapsed="false">
      <c r="D391" s="112"/>
    </row>
    <row r="392" customFormat="false" ht="12.75" hidden="false" customHeight="false" outlineLevel="0" collapsed="false">
      <c r="D392" s="112"/>
    </row>
    <row r="393" customFormat="false" ht="12.75" hidden="false" customHeight="false" outlineLevel="0" collapsed="false">
      <c r="D393" s="112"/>
    </row>
    <row r="394" customFormat="false" ht="12.75" hidden="false" customHeight="false" outlineLevel="0" collapsed="false">
      <c r="D394" s="112"/>
    </row>
    <row r="395" customFormat="false" ht="12.75" hidden="false" customHeight="false" outlineLevel="0" collapsed="false">
      <c r="D395" s="112"/>
    </row>
    <row r="396" customFormat="false" ht="12.75" hidden="false" customHeight="false" outlineLevel="0" collapsed="false">
      <c r="D396" s="112"/>
    </row>
    <row r="397" customFormat="false" ht="12.75" hidden="false" customHeight="false" outlineLevel="0" collapsed="false">
      <c r="D397" s="112"/>
    </row>
    <row r="398" customFormat="false" ht="12.75" hidden="false" customHeight="false" outlineLevel="0" collapsed="false">
      <c r="D398" s="112"/>
    </row>
    <row r="399" customFormat="false" ht="12.75" hidden="false" customHeight="false" outlineLevel="0" collapsed="false">
      <c r="D399" s="112"/>
    </row>
    <row r="400" customFormat="false" ht="12.75" hidden="false" customHeight="false" outlineLevel="0" collapsed="false">
      <c r="D400" s="112"/>
    </row>
    <row r="401" customFormat="false" ht="12.75" hidden="false" customHeight="false" outlineLevel="0" collapsed="false">
      <c r="D401" s="112"/>
    </row>
    <row r="402" customFormat="false" ht="12.75" hidden="false" customHeight="false" outlineLevel="0" collapsed="false">
      <c r="D402" s="112"/>
    </row>
    <row r="403" customFormat="false" ht="12.75" hidden="false" customHeight="false" outlineLevel="0" collapsed="false">
      <c r="D403" s="112"/>
    </row>
    <row r="404" customFormat="false" ht="12.75" hidden="false" customHeight="false" outlineLevel="0" collapsed="false">
      <c r="D404" s="112"/>
    </row>
    <row r="405" customFormat="false" ht="12.75" hidden="false" customHeight="false" outlineLevel="0" collapsed="false">
      <c r="D405" s="112"/>
    </row>
    <row r="406" customFormat="false" ht="12.75" hidden="false" customHeight="false" outlineLevel="0" collapsed="false">
      <c r="D406" s="112"/>
    </row>
    <row r="407" customFormat="false" ht="12.75" hidden="false" customHeight="false" outlineLevel="0" collapsed="false">
      <c r="D407" s="112"/>
    </row>
    <row r="408" customFormat="false" ht="12.75" hidden="false" customHeight="false" outlineLevel="0" collapsed="false">
      <c r="D408" s="112"/>
    </row>
    <row r="409" customFormat="false" ht="12.75" hidden="false" customHeight="false" outlineLevel="0" collapsed="false">
      <c r="D409" s="112"/>
    </row>
    <row r="410" customFormat="false" ht="12.75" hidden="false" customHeight="false" outlineLevel="0" collapsed="false">
      <c r="D410" s="112"/>
    </row>
    <row r="411" customFormat="false" ht="12.75" hidden="false" customHeight="false" outlineLevel="0" collapsed="false">
      <c r="D411" s="112"/>
    </row>
    <row r="412" customFormat="false" ht="12.75" hidden="false" customHeight="false" outlineLevel="0" collapsed="false">
      <c r="D412" s="112"/>
    </row>
    <row r="413" customFormat="false" ht="12.75" hidden="false" customHeight="false" outlineLevel="0" collapsed="false">
      <c r="D413" s="112"/>
    </row>
    <row r="414" customFormat="false" ht="12.75" hidden="false" customHeight="false" outlineLevel="0" collapsed="false">
      <c r="D414" s="112"/>
    </row>
    <row r="415" customFormat="false" ht="12.75" hidden="false" customHeight="false" outlineLevel="0" collapsed="false">
      <c r="D415" s="112"/>
    </row>
    <row r="416" customFormat="false" ht="12.75" hidden="false" customHeight="false" outlineLevel="0" collapsed="false">
      <c r="D416" s="112"/>
    </row>
    <row r="417" customFormat="false" ht="12.75" hidden="false" customHeight="false" outlineLevel="0" collapsed="false">
      <c r="D417" s="112"/>
    </row>
    <row r="418" customFormat="false" ht="12.75" hidden="false" customHeight="false" outlineLevel="0" collapsed="false">
      <c r="D418" s="112"/>
    </row>
    <row r="419" customFormat="false" ht="12.75" hidden="false" customHeight="false" outlineLevel="0" collapsed="false">
      <c r="D419" s="112"/>
    </row>
    <row r="420" customFormat="false" ht="12.75" hidden="false" customHeight="false" outlineLevel="0" collapsed="false">
      <c r="D420" s="112"/>
    </row>
    <row r="421" customFormat="false" ht="12.75" hidden="false" customHeight="false" outlineLevel="0" collapsed="false">
      <c r="D421" s="112"/>
    </row>
    <row r="422" customFormat="false" ht="12.75" hidden="false" customHeight="false" outlineLevel="0" collapsed="false">
      <c r="D422" s="112"/>
    </row>
    <row r="423" customFormat="false" ht="12.75" hidden="false" customHeight="false" outlineLevel="0" collapsed="false">
      <c r="D423" s="112"/>
    </row>
    <row r="424" customFormat="false" ht="12.75" hidden="false" customHeight="false" outlineLevel="0" collapsed="false">
      <c r="D424" s="112"/>
    </row>
    <row r="425" customFormat="false" ht="12.75" hidden="false" customHeight="false" outlineLevel="0" collapsed="false">
      <c r="D425" s="112"/>
    </row>
    <row r="426" customFormat="false" ht="12.75" hidden="false" customHeight="false" outlineLevel="0" collapsed="false">
      <c r="D426" s="112"/>
    </row>
    <row r="427" customFormat="false" ht="12.75" hidden="false" customHeight="false" outlineLevel="0" collapsed="false">
      <c r="D427" s="112"/>
    </row>
    <row r="428" customFormat="false" ht="12.75" hidden="false" customHeight="false" outlineLevel="0" collapsed="false">
      <c r="D428" s="112"/>
    </row>
    <row r="429" customFormat="false" ht="12.75" hidden="false" customHeight="false" outlineLevel="0" collapsed="false">
      <c r="D429" s="112"/>
    </row>
    <row r="430" customFormat="false" ht="12.75" hidden="false" customHeight="false" outlineLevel="0" collapsed="false">
      <c r="D430" s="112"/>
    </row>
    <row r="431" customFormat="false" ht="12.75" hidden="false" customHeight="false" outlineLevel="0" collapsed="false">
      <c r="D431" s="112"/>
    </row>
    <row r="432" customFormat="false" ht="12.75" hidden="false" customHeight="false" outlineLevel="0" collapsed="false">
      <c r="D432" s="112"/>
    </row>
    <row r="433" customFormat="false" ht="12.75" hidden="false" customHeight="false" outlineLevel="0" collapsed="false">
      <c r="D433" s="112"/>
    </row>
    <row r="434" customFormat="false" ht="12.75" hidden="false" customHeight="false" outlineLevel="0" collapsed="false">
      <c r="D434" s="112"/>
    </row>
    <row r="435" customFormat="false" ht="12.75" hidden="false" customHeight="false" outlineLevel="0" collapsed="false">
      <c r="D435" s="112"/>
    </row>
    <row r="436" customFormat="false" ht="12.75" hidden="false" customHeight="false" outlineLevel="0" collapsed="false">
      <c r="D436" s="112"/>
    </row>
    <row r="437" customFormat="false" ht="12.75" hidden="false" customHeight="false" outlineLevel="0" collapsed="false">
      <c r="D437" s="112"/>
    </row>
    <row r="438" customFormat="false" ht="12.75" hidden="false" customHeight="false" outlineLevel="0" collapsed="false">
      <c r="D438" s="112"/>
    </row>
    <row r="439" customFormat="false" ht="12.75" hidden="false" customHeight="false" outlineLevel="0" collapsed="false">
      <c r="D439" s="112"/>
    </row>
    <row r="440" customFormat="false" ht="12.75" hidden="false" customHeight="false" outlineLevel="0" collapsed="false">
      <c r="D440" s="112"/>
    </row>
    <row r="441" customFormat="false" ht="12.75" hidden="false" customHeight="false" outlineLevel="0" collapsed="false">
      <c r="D441" s="112"/>
    </row>
    <row r="442" customFormat="false" ht="12.75" hidden="false" customHeight="false" outlineLevel="0" collapsed="false">
      <c r="D442" s="112"/>
    </row>
    <row r="443" customFormat="false" ht="12.75" hidden="false" customHeight="false" outlineLevel="0" collapsed="false">
      <c r="D443" s="112"/>
    </row>
    <row r="444" customFormat="false" ht="12.75" hidden="false" customHeight="false" outlineLevel="0" collapsed="false">
      <c r="D444" s="112"/>
    </row>
    <row r="445" customFormat="false" ht="12.75" hidden="false" customHeight="false" outlineLevel="0" collapsed="false">
      <c r="D445" s="112"/>
    </row>
    <row r="446" customFormat="false" ht="12.75" hidden="false" customHeight="false" outlineLevel="0" collapsed="false">
      <c r="D446" s="112"/>
    </row>
    <row r="447" customFormat="false" ht="12.75" hidden="false" customHeight="false" outlineLevel="0" collapsed="false">
      <c r="D447" s="112"/>
    </row>
    <row r="448" customFormat="false" ht="12.75" hidden="false" customHeight="false" outlineLevel="0" collapsed="false">
      <c r="D448" s="112"/>
    </row>
    <row r="449" customFormat="false" ht="12.75" hidden="false" customHeight="false" outlineLevel="0" collapsed="false">
      <c r="D449" s="112"/>
    </row>
    <row r="450" customFormat="false" ht="12.75" hidden="false" customHeight="false" outlineLevel="0" collapsed="false">
      <c r="D450" s="112"/>
    </row>
    <row r="451" customFormat="false" ht="12.75" hidden="false" customHeight="false" outlineLevel="0" collapsed="false">
      <c r="D451" s="112"/>
    </row>
    <row r="452" customFormat="false" ht="12.75" hidden="false" customHeight="false" outlineLevel="0" collapsed="false">
      <c r="D452" s="112"/>
    </row>
    <row r="453" customFormat="false" ht="12.75" hidden="false" customHeight="false" outlineLevel="0" collapsed="false">
      <c r="D453" s="112"/>
    </row>
    <row r="454" customFormat="false" ht="12.75" hidden="false" customHeight="false" outlineLevel="0" collapsed="false">
      <c r="D454" s="112"/>
    </row>
    <row r="455" customFormat="false" ht="12.75" hidden="false" customHeight="false" outlineLevel="0" collapsed="false">
      <c r="D455" s="112"/>
    </row>
    <row r="456" customFormat="false" ht="12.75" hidden="false" customHeight="false" outlineLevel="0" collapsed="false">
      <c r="D456" s="112"/>
    </row>
    <row r="457" customFormat="false" ht="12.75" hidden="false" customHeight="false" outlineLevel="0" collapsed="false">
      <c r="D457" s="112"/>
    </row>
    <row r="458" customFormat="false" ht="12.75" hidden="false" customHeight="false" outlineLevel="0" collapsed="false">
      <c r="D458" s="112"/>
    </row>
    <row r="459" customFormat="false" ht="12.75" hidden="false" customHeight="false" outlineLevel="0" collapsed="false">
      <c r="D459" s="112"/>
    </row>
    <row r="460" customFormat="false" ht="12.75" hidden="false" customHeight="false" outlineLevel="0" collapsed="false">
      <c r="D460" s="112"/>
    </row>
    <row r="461" customFormat="false" ht="12.75" hidden="false" customHeight="false" outlineLevel="0" collapsed="false">
      <c r="D461" s="112"/>
    </row>
    <row r="462" customFormat="false" ht="12.75" hidden="false" customHeight="false" outlineLevel="0" collapsed="false">
      <c r="D462" s="112"/>
    </row>
    <row r="463" customFormat="false" ht="12.75" hidden="false" customHeight="false" outlineLevel="0" collapsed="false">
      <c r="D463" s="112"/>
    </row>
    <row r="464" customFormat="false" ht="12.75" hidden="false" customHeight="false" outlineLevel="0" collapsed="false">
      <c r="D464" s="112"/>
    </row>
    <row r="465" customFormat="false" ht="12.75" hidden="false" customHeight="false" outlineLevel="0" collapsed="false">
      <c r="D465" s="112"/>
    </row>
    <row r="466" customFormat="false" ht="12.75" hidden="false" customHeight="false" outlineLevel="0" collapsed="false">
      <c r="D466" s="112"/>
    </row>
    <row r="467" customFormat="false" ht="12.75" hidden="false" customHeight="false" outlineLevel="0" collapsed="false">
      <c r="D467" s="112"/>
    </row>
    <row r="468" customFormat="false" ht="12.75" hidden="false" customHeight="false" outlineLevel="0" collapsed="false">
      <c r="D468" s="112"/>
    </row>
    <row r="469" customFormat="false" ht="12.75" hidden="false" customHeight="false" outlineLevel="0" collapsed="false">
      <c r="D469" s="112"/>
    </row>
    <row r="470" customFormat="false" ht="12.75" hidden="false" customHeight="false" outlineLevel="0" collapsed="false">
      <c r="D470" s="112"/>
    </row>
    <row r="471" customFormat="false" ht="12.75" hidden="false" customHeight="false" outlineLevel="0" collapsed="false">
      <c r="D471" s="112"/>
    </row>
    <row r="472" customFormat="false" ht="12.75" hidden="false" customHeight="false" outlineLevel="0" collapsed="false">
      <c r="D472" s="112"/>
    </row>
    <row r="473" customFormat="false" ht="12.75" hidden="false" customHeight="false" outlineLevel="0" collapsed="false">
      <c r="D473" s="112"/>
    </row>
    <row r="474" customFormat="false" ht="12.75" hidden="false" customHeight="false" outlineLevel="0" collapsed="false">
      <c r="D474" s="112"/>
    </row>
    <row r="475" customFormat="false" ht="12.75" hidden="false" customHeight="false" outlineLevel="0" collapsed="false">
      <c r="D475" s="112"/>
    </row>
    <row r="476" customFormat="false" ht="12.75" hidden="false" customHeight="false" outlineLevel="0" collapsed="false">
      <c r="D476" s="112"/>
    </row>
    <row r="477" customFormat="false" ht="12.75" hidden="false" customHeight="false" outlineLevel="0" collapsed="false">
      <c r="D477" s="112"/>
    </row>
    <row r="478" customFormat="false" ht="12.75" hidden="false" customHeight="false" outlineLevel="0" collapsed="false">
      <c r="D478" s="112"/>
    </row>
    <row r="479" customFormat="false" ht="12.75" hidden="false" customHeight="false" outlineLevel="0" collapsed="false">
      <c r="D479" s="112"/>
    </row>
    <row r="480" customFormat="false" ht="12.75" hidden="false" customHeight="false" outlineLevel="0" collapsed="false">
      <c r="D480" s="112"/>
    </row>
    <row r="481" customFormat="false" ht="12.75" hidden="false" customHeight="false" outlineLevel="0" collapsed="false">
      <c r="D481" s="112"/>
    </row>
    <row r="482" customFormat="false" ht="12.75" hidden="false" customHeight="false" outlineLevel="0" collapsed="false">
      <c r="D482" s="112"/>
    </row>
    <row r="483" customFormat="false" ht="12.75" hidden="false" customHeight="false" outlineLevel="0" collapsed="false">
      <c r="D483" s="112"/>
    </row>
    <row r="484" customFormat="false" ht="12.75" hidden="false" customHeight="false" outlineLevel="0" collapsed="false">
      <c r="D484" s="112"/>
    </row>
    <row r="485" customFormat="false" ht="12.75" hidden="false" customHeight="false" outlineLevel="0" collapsed="false">
      <c r="D485" s="112"/>
    </row>
    <row r="486" customFormat="false" ht="12.75" hidden="false" customHeight="false" outlineLevel="0" collapsed="false">
      <c r="D486" s="112"/>
    </row>
    <row r="487" customFormat="false" ht="12.75" hidden="false" customHeight="false" outlineLevel="0" collapsed="false">
      <c r="D487" s="112"/>
    </row>
    <row r="488" customFormat="false" ht="12.75" hidden="false" customHeight="false" outlineLevel="0" collapsed="false">
      <c r="D488" s="112"/>
    </row>
    <row r="489" customFormat="false" ht="12.75" hidden="false" customHeight="false" outlineLevel="0" collapsed="false">
      <c r="D489" s="112"/>
    </row>
    <row r="490" customFormat="false" ht="12.75" hidden="false" customHeight="false" outlineLevel="0" collapsed="false">
      <c r="D490" s="112"/>
    </row>
    <row r="491" customFormat="false" ht="12.75" hidden="false" customHeight="false" outlineLevel="0" collapsed="false">
      <c r="D491" s="112"/>
    </row>
    <row r="492" customFormat="false" ht="12.75" hidden="false" customHeight="false" outlineLevel="0" collapsed="false">
      <c r="D492" s="112"/>
    </row>
    <row r="493" customFormat="false" ht="12.75" hidden="false" customHeight="false" outlineLevel="0" collapsed="false">
      <c r="D493" s="112"/>
    </row>
    <row r="494" customFormat="false" ht="12.75" hidden="false" customHeight="false" outlineLevel="0" collapsed="false">
      <c r="D494" s="112"/>
    </row>
    <row r="495" customFormat="false" ht="12.75" hidden="false" customHeight="false" outlineLevel="0" collapsed="false">
      <c r="D495" s="112"/>
    </row>
    <row r="496" customFormat="false" ht="12.75" hidden="false" customHeight="false" outlineLevel="0" collapsed="false">
      <c r="D496" s="112"/>
    </row>
    <row r="497" customFormat="false" ht="12.75" hidden="false" customHeight="false" outlineLevel="0" collapsed="false">
      <c r="D497" s="112"/>
    </row>
    <row r="498" customFormat="false" ht="12.75" hidden="false" customHeight="false" outlineLevel="0" collapsed="false">
      <c r="D498" s="112"/>
    </row>
    <row r="499" customFormat="false" ht="12.75" hidden="false" customHeight="false" outlineLevel="0" collapsed="false">
      <c r="D499" s="112"/>
    </row>
    <row r="500" customFormat="false" ht="12.75" hidden="false" customHeight="false" outlineLevel="0" collapsed="false">
      <c r="D500" s="112"/>
    </row>
    <row r="501" customFormat="false" ht="12.75" hidden="false" customHeight="false" outlineLevel="0" collapsed="false">
      <c r="D501" s="112"/>
    </row>
    <row r="502" customFormat="false" ht="12.75" hidden="false" customHeight="false" outlineLevel="0" collapsed="false">
      <c r="D502" s="112"/>
    </row>
    <row r="503" customFormat="false" ht="12.75" hidden="false" customHeight="false" outlineLevel="0" collapsed="false">
      <c r="D503" s="112"/>
    </row>
    <row r="504" customFormat="false" ht="12.75" hidden="false" customHeight="false" outlineLevel="0" collapsed="false">
      <c r="D504" s="112"/>
    </row>
    <row r="505" customFormat="false" ht="12.75" hidden="false" customHeight="false" outlineLevel="0" collapsed="false">
      <c r="D505" s="112"/>
    </row>
    <row r="506" customFormat="false" ht="12.75" hidden="false" customHeight="false" outlineLevel="0" collapsed="false">
      <c r="D506" s="112"/>
    </row>
    <row r="507" customFormat="false" ht="12.75" hidden="false" customHeight="false" outlineLevel="0" collapsed="false">
      <c r="D507" s="112"/>
    </row>
    <row r="508" customFormat="false" ht="12.75" hidden="false" customHeight="false" outlineLevel="0" collapsed="false">
      <c r="D508" s="112"/>
    </row>
    <row r="509" customFormat="false" ht="12.75" hidden="false" customHeight="false" outlineLevel="0" collapsed="false">
      <c r="D509" s="112"/>
    </row>
    <row r="510" customFormat="false" ht="12.75" hidden="false" customHeight="false" outlineLevel="0" collapsed="false">
      <c r="D510" s="112"/>
    </row>
    <row r="511" customFormat="false" ht="12.75" hidden="false" customHeight="false" outlineLevel="0" collapsed="false">
      <c r="D511" s="112"/>
    </row>
    <row r="512" customFormat="false" ht="12.75" hidden="false" customHeight="false" outlineLevel="0" collapsed="false">
      <c r="D512" s="112"/>
    </row>
    <row r="513" customFormat="false" ht="12.75" hidden="false" customHeight="false" outlineLevel="0" collapsed="false">
      <c r="D513" s="112"/>
    </row>
    <row r="514" customFormat="false" ht="12.75" hidden="false" customHeight="false" outlineLevel="0" collapsed="false">
      <c r="D514" s="112"/>
    </row>
    <row r="515" customFormat="false" ht="12.75" hidden="false" customHeight="false" outlineLevel="0" collapsed="false">
      <c r="D515" s="112"/>
    </row>
    <row r="516" customFormat="false" ht="12.75" hidden="false" customHeight="false" outlineLevel="0" collapsed="false">
      <c r="D516" s="112"/>
    </row>
    <row r="517" customFormat="false" ht="12.75" hidden="false" customHeight="false" outlineLevel="0" collapsed="false">
      <c r="D517" s="112"/>
    </row>
    <row r="518" customFormat="false" ht="12.75" hidden="false" customHeight="false" outlineLevel="0" collapsed="false">
      <c r="D518" s="112"/>
    </row>
    <row r="519" customFormat="false" ht="12.75" hidden="false" customHeight="false" outlineLevel="0" collapsed="false">
      <c r="D519" s="112"/>
    </row>
    <row r="520" customFormat="false" ht="12.75" hidden="false" customHeight="false" outlineLevel="0" collapsed="false">
      <c r="D520" s="112"/>
    </row>
    <row r="521" customFormat="false" ht="12.75" hidden="false" customHeight="false" outlineLevel="0" collapsed="false">
      <c r="D521" s="112"/>
    </row>
    <row r="522" customFormat="false" ht="12.75" hidden="false" customHeight="false" outlineLevel="0" collapsed="false">
      <c r="D522" s="112"/>
    </row>
    <row r="523" customFormat="false" ht="12.75" hidden="false" customHeight="false" outlineLevel="0" collapsed="false">
      <c r="D523" s="112"/>
    </row>
    <row r="524" customFormat="false" ht="12.75" hidden="false" customHeight="false" outlineLevel="0" collapsed="false">
      <c r="D524" s="112"/>
    </row>
    <row r="525" customFormat="false" ht="12.75" hidden="false" customHeight="false" outlineLevel="0" collapsed="false">
      <c r="D525" s="112"/>
    </row>
    <row r="526" customFormat="false" ht="12.75" hidden="false" customHeight="false" outlineLevel="0" collapsed="false">
      <c r="D526" s="112"/>
    </row>
    <row r="527" customFormat="false" ht="12.75" hidden="false" customHeight="false" outlineLevel="0" collapsed="false">
      <c r="D527" s="112"/>
    </row>
    <row r="528" customFormat="false" ht="12.75" hidden="false" customHeight="false" outlineLevel="0" collapsed="false">
      <c r="D528" s="112"/>
    </row>
    <row r="529" customFormat="false" ht="12.75" hidden="false" customHeight="false" outlineLevel="0" collapsed="false">
      <c r="D529" s="112"/>
    </row>
    <row r="530" customFormat="false" ht="12.75" hidden="false" customHeight="false" outlineLevel="0" collapsed="false">
      <c r="D530" s="112"/>
    </row>
    <row r="531" customFormat="false" ht="12.75" hidden="false" customHeight="false" outlineLevel="0" collapsed="false">
      <c r="D531" s="112"/>
    </row>
    <row r="532" customFormat="false" ht="12.75" hidden="false" customHeight="false" outlineLevel="0" collapsed="false">
      <c r="D532" s="112"/>
    </row>
    <row r="533" customFormat="false" ht="12.75" hidden="false" customHeight="false" outlineLevel="0" collapsed="false">
      <c r="D533" s="112"/>
    </row>
    <row r="534" customFormat="false" ht="12.75" hidden="false" customHeight="false" outlineLevel="0" collapsed="false">
      <c r="D534" s="112"/>
    </row>
    <row r="535" customFormat="false" ht="12.75" hidden="false" customHeight="false" outlineLevel="0" collapsed="false">
      <c r="D535" s="112"/>
    </row>
    <row r="536" customFormat="false" ht="12.75" hidden="false" customHeight="false" outlineLevel="0" collapsed="false">
      <c r="D536" s="112"/>
    </row>
    <row r="537" customFormat="false" ht="12.75" hidden="false" customHeight="false" outlineLevel="0" collapsed="false">
      <c r="D537" s="112"/>
    </row>
    <row r="538" customFormat="false" ht="12.75" hidden="false" customHeight="false" outlineLevel="0" collapsed="false">
      <c r="D538" s="112"/>
    </row>
    <row r="539" customFormat="false" ht="12.75" hidden="false" customHeight="false" outlineLevel="0" collapsed="false">
      <c r="D539" s="112"/>
    </row>
    <row r="540" customFormat="false" ht="12.75" hidden="false" customHeight="false" outlineLevel="0" collapsed="false">
      <c r="D540" s="112"/>
    </row>
    <row r="541" customFormat="false" ht="12.75" hidden="false" customHeight="false" outlineLevel="0" collapsed="false">
      <c r="D541" s="112"/>
    </row>
    <row r="542" customFormat="false" ht="12.75" hidden="false" customHeight="false" outlineLevel="0" collapsed="false">
      <c r="D542" s="112"/>
    </row>
    <row r="543" customFormat="false" ht="12.75" hidden="false" customHeight="false" outlineLevel="0" collapsed="false">
      <c r="D543" s="112"/>
    </row>
    <row r="544" customFormat="false" ht="12.75" hidden="false" customHeight="false" outlineLevel="0" collapsed="false">
      <c r="D544" s="112"/>
    </row>
    <row r="545" customFormat="false" ht="12.75" hidden="false" customHeight="false" outlineLevel="0" collapsed="false">
      <c r="D545" s="112"/>
    </row>
    <row r="546" customFormat="false" ht="12.75" hidden="false" customHeight="false" outlineLevel="0" collapsed="false">
      <c r="D546" s="112"/>
    </row>
    <row r="547" customFormat="false" ht="12.75" hidden="false" customHeight="false" outlineLevel="0" collapsed="false">
      <c r="D547" s="112"/>
    </row>
    <row r="548" customFormat="false" ht="12.75" hidden="false" customHeight="false" outlineLevel="0" collapsed="false">
      <c r="D548" s="112"/>
    </row>
    <row r="549" customFormat="false" ht="12.75" hidden="false" customHeight="false" outlineLevel="0" collapsed="false">
      <c r="D549" s="112"/>
    </row>
    <row r="550" customFormat="false" ht="12.75" hidden="false" customHeight="false" outlineLevel="0" collapsed="false">
      <c r="D550" s="112"/>
    </row>
    <row r="551" customFormat="false" ht="12.75" hidden="false" customHeight="false" outlineLevel="0" collapsed="false">
      <c r="D551" s="112"/>
    </row>
    <row r="552" customFormat="false" ht="12.75" hidden="false" customHeight="false" outlineLevel="0" collapsed="false">
      <c r="D552" s="112"/>
    </row>
    <row r="553" customFormat="false" ht="12.75" hidden="false" customHeight="false" outlineLevel="0" collapsed="false">
      <c r="D553" s="112"/>
    </row>
    <row r="554" customFormat="false" ht="12.75" hidden="false" customHeight="false" outlineLevel="0" collapsed="false">
      <c r="D554" s="112"/>
    </row>
    <row r="555" customFormat="false" ht="12.75" hidden="false" customHeight="false" outlineLevel="0" collapsed="false">
      <c r="D555" s="112"/>
    </row>
    <row r="556" customFormat="false" ht="12.75" hidden="false" customHeight="false" outlineLevel="0" collapsed="false">
      <c r="D556" s="112"/>
    </row>
    <row r="557" customFormat="false" ht="12.75" hidden="false" customHeight="false" outlineLevel="0" collapsed="false">
      <c r="D557" s="112"/>
    </row>
    <row r="558" customFormat="false" ht="12.75" hidden="false" customHeight="false" outlineLevel="0" collapsed="false">
      <c r="D558" s="112"/>
    </row>
    <row r="559" customFormat="false" ht="12.75" hidden="false" customHeight="false" outlineLevel="0" collapsed="false">
      <c r="D559" s="112"/>
    </row>
    <row r="560" customFormat="false" ht="12.75" hidden="false" customHeight="false" outlineLevel="0" collapsed="false">
      <c r="D560" s="112"/>
    </row>
    <row r="561" customFormat="false" ht="12.75" hidden="false" customHeight="false" outlineLevel="0" collapsed="false">
      <c r="D561" s="112"/>
    </row>
    <row r="562" customFormat="false" ht="12.75" hidden="false" customHeight="false" outlineLevel="0" collapsed="false">
      <c r="D562" s="112"/>
    </row>
    <row r="563" customFormat="false" ht="12.75" hidden="false" customHeight="false" outlineLevel="0" collapsed="false">
      <c r="D563" s="112"/>
    </row>
    <row r="564" customFormat="false" ht="12.75" hidden="false" customHeight="false" outlineLevel="0" collapsed="false">
      <c r="D564" s="112"/>
    </row>
    <row r="565" customFormat="false" ht="12.75" hidden="false" customHeight="false" outlineLevel="0" collapsed="false">
      <c r="D565" s="112"/>
    </row>
    <row r="566" customFormat="false" ht="12.75" hidden="false" customHeight="false" outlineLevel="0" collapsed="false">
      <c r="D566" s="112"/>
    </row>
    <row r="567" customFormat="false" ht="12.75" hidden="false" customHeight="false" outlineLevel="0" collapsed="false">
      <c r="D567" s="112"/>
    </row>
    <row r="568" customFormat="false" ht="12.75" hidden="false" customHeight="false" outlineLevel="0" collapsed="false">
      <c r="D568" s="112"/>
    </row>
    <row r="569" customFormat="false" ht="12.75" hidden="false" customHeight="false" outlineLevel="0" collapsed="false">
      <c r="D569" s="112"/>
    </row>
    <row r="570" customFormat="false" ht="12.75" hidden="false" customHeight="false" outlineLevel="0" collapsed="false">
      <c r="D570" s="112"/>
    </row>
    <row r="571" customFormat="false" ht="12.75" hidden="false" customHeight="false" outlineLevel="0" collapsed="false">
      <c r="D571" s="112"/>
    </row>
    <row r="572" customFormat="false" ht="12.75" hidden="false" customHeight="false" outlineLevel="0" collapsed="false">
      <c r="D572" s="112"/>
    </row>
    <row r="573" customFormat="false" ht="12.75" hidden="false" customHeight="false" outlineLevel="0" collapsed="false">
      <c r="D573" s="112"/>
    </row>
    <row r="574" customFormat="false" ht="12.75" hidden="false" customHeight="false" outlineLevel="0" collapsed="false">
      <c r="D574" s="112"/>
    </row>
    <row r="575" customFormat="false" ht="12.75" hidden="false" customHeight="false" outlineLevel="0" collapsed="false">
      <c r="D575" s="112"/>
    </row>
    <row r="576" customFormat="false" ht="12.75" hidden="false" customHeight="false" outlineLevel="0" collapsed="false">
      <c r="D576" s="112"/>
    </row>
    <row r="577" customFormat="false" ht="12.75" hidden="false" customHeight="false" outlineLevel="0" collapsed="false">
      <c r="D577" s="112"/>
    </row>
    <row r="578" customFormat="false" ht="12.75" hidden="false" customHeight="false" outlineLevel="0" collapsed="false">
      <c r="D578" s="112"/>
    </row>
    <row r="579" customFormat="false" ht="12.75" hidden="false" customHeight="false" outlineLevel="0" collapsed="false">
      <c r="D579" s="112"/>
    </row>
    <row r="580" customFormat="false" ht="12.75" hidden="false" customHeight="false" outlineLevel="0" collapsed="false">
      <c r="D580" s="112"/>
    </row>
    <row r="581" customFormat="false" ht="12.75" hidden="false" customHeight="false" outlineLevel="0" collapsed="false">
      <c r="D581" s="112"/>
    </row>
    <row r="582" customFormat="false" ht="12.75" hidden="false" customHeight="false" outlineLevel="0" collapsed="false">
      <c r="D582" s="112"/>
    </row>
    <row r="583" customFormat="false" ht="12.75" hidden="false" customHeight="false" outlineLevel="0" collapsed="false">
      <c r="D583" s="112"/>
    </row>
    <row r="584" customFormat="false" ht="12.75" hidden="false" customHeight="false" outlineLevel="0" collapsed="false">
      <c r="D584" s="112"/>
    </row>
    <row r="585" customFormat="false" ht="12.75" hidden="false" customHeight="false" outlineLevel="0" collapsed="false">
      <c r="D585" s="112"/>
    </row>
    <row r="586" customFormat="false" ht="12.75" hidden="false" customHeight="false" outlineLevel="0" collapsed="false">
      <c r="D586" s="112"/>
    </row>
    <row r="587" customFormat="false" ht="12.75" hidden="false" customHeight="false" outlineLevel="0" collapsed="false">
      <c r="D587" s="112"/>
    </row>
    <row r="588" customFormat="false" ht="12.75" hidden="false" customHeight="false" outlineLevel="0" collapsed="false">
      <c r="D588" s="112"/>
    </row>
    <row r="589" customFormat="false" ht="12.75" hidden="false" customHeight="false" outlineLevel="0" collapsed="false">
      <c r="D589" s="112"/>
    </row>
    <row r="590" customFormat="false" ht="12.75" hidden="false" customHeight="false" outlineLevel="0" collapsed="false">
      <c r="D590" s="112"/>
    </row>
    <row r="591" customFormat="false" ht="12.75" hidden="false" customHeight="false" outlineLevel="0" collapsed="false">
      <c r="D591" s="112"/>
    </row>
    <row r="592" customFormat="false" ht="12.75" hidden="false" customHeight="false" outlineLevel="0" collapsed="false">
      <c r="D592" s="112"/>
    </row>
    <row r="593" customFormat="false" ht="12.75" hidden="false" customHeight="false" outlineLevel="0" collapsed="false">
      <c r="D593" s="112"/>
    </row>
    <row r="594" customFormat="false" ht="12.75" hidden="false" customHeight="false" outlineLevel="0" collapsed="false">
      <c r="D594" s="112"/>
    </row>
    <row r="595" customFormat="false" ht="12.75" hidden="false" customHeight="false" outlineLevel="0" collapsed="false">
      <c r="D595" s="112"/>
    </row>
    <row r="596" customFormat="false" ht="12.75" hidden="false" customHeight="false" outlineLevel="0" collapsed="false">
      <c r="D596" s="112"/>
    </row>
    <row r="597" customFormat="false" ht="12.75" hidden="false" customHeight="false" outlineLevel="0" collapsed="false">
      <c r="D597" s="112"/>
    </row>
    <row r="598" customFormat="false" ht="12.75" hidden="false" customHeight="false" outlineLevel="0" collapsed="false">
      <c r="D598" s="112"/>
    </row>
    <row r="599" customFormat="false" ht="12.75" hidden="false" customHeight="false" outlineLevel="0" collapsed="false">
      <c r="D599" s="112"/>
    </row>
    <row r="600" customFormat="false" ht="12.75" hidden="false" customHeight="false" outlineLevel="0" collapsed="false">
      <c r="D600" s="112"/>
    </row>
    <row r="601" customFormat="false" ht="12.75" hidden="false" customHeight="false" outlineLevel="0" collapsed="false">
      <c r="D601" s="112"/>
    </row>
    <row r="602" customFormat="false" ht="12.75" hidden="false" customHeight="false" outlineLevel="0" collapsed="false">
      <c r="D602" s="112"/>
    </row>
    <row r="603" customFormat="false" ht="12.75" hidden="false" customHeight="false" outlineLevel="0" collapsed="false">
      <c r="D603" s="112"/>
    </row>
    <row r="604" customFormat="false" ht="12.75" hidden="false" customHeight="false" outlineLevel="0" collapsed="false">
      <c r="D604" s="112"/>
    </row>
    <row r="605" customFormat="false" ht="12.75" hidden="false" customHeight="false" outlineLevel="0" collapsed="false">
      <c r="D605" s="112"/>
    </row>
    <row r="606" customFormat="false" ht="12.75" hidden="false" customHeight="false" outlineLevel="0" collapsed="false">
      <c r="D606" s="112"/>
    </row>
    <row r="607" customFormat="false" ht="12.75" hidden="false" customHeight="false" outlineLevel="0" collapsed="false">
      <c r="D607" s="112"/>
    </row>
    <row r="608" customFormat="false" ht="12.75" hidden="false" customHeight="false" outlineLevel="0" collapsed="false">
      <c r="D608" s="112"/>
    </row>
    <row r="609" customFormat="false" ht="12.75" hidden="false" customHeight="false" outlineLevel="0" collapsed="false">
      <c r="D609" s="112"/>
    </row>
    <row r="610" customFormat="false" ht="12.75" hidden="false" customHeight="false" outlineLevel="0" collapsed="false">
      <c r="D610" s="112"/>
    </row>
    <row r="611" customFormat="false" ht="12.75" hidden="false" customHeight="false" outlineLevel="0" collapsed="false">
      <c r="D611" s="112"/>
    </row>
    <row r="612" customFormat="false" ht="12.75" hidden="false" customHeight="false" outlineLevel="0" collapsed="false">
      <c r="D612" s="112"/>
    </row>
    <row r="613" customFormat="false" ht="12.75" hidden="false" customHeight="false" outlineLevel="0" collapsed="false">
      <c r="D613" s="112"/>
    </row>
    <row r="614" customFormat="false" ht="12.75" hidden="false" customHeight="false" outlineLevel="0" collapsed="false">
      <c r="D614" s="112"/>
    </row>
    <row r="615" customFormat="false" ht="12.75" hidden="false" customHeight="false" outlineLevel="0" collapsed="false">
      <c r="D615" s="112"/>
    </row>
    <row r="616" customFormat="false" ht="12.75" hidden="false" customHeight="false" outlineLevel="0" collapsed="false">
      <c r="D616" s="112"/>
    </row>
    <row r="617" customFormat="false" ht="12.75" hidden="false" customHeight="false" outlineLevel="0" collapsed="false">
      <c r="D617" s="112"/>
    </row>
    <row r="618" customFormat="false" ht="12.75" hidden="false" customHeight="false" outlineLevel="0" collapsed="false">
      <c r="D618" s="112"/>
    </row>
    <row r="619" customFormat="false" ht="12.75" hidden="false" customHeight="false" outlineLevel="0" collapsed="false">
      <c r="D619" s="112"/>
    </row>
    <row r="620" customFormat="false" ht="12.75" hidden="false" customHeight="false" outlineLevel="0" collapsed="false">
      <c r="D620" s="112"/>
    </row>
    <row r="621" customFormat="false" ht="12.75" hidden="false" customHeight="false" outlineLevel="0" collapsed="false">
      <c r="D621" s="112"/>
    </row>
    <row r="622" customFormat="false" ht="12.75" hidden="false" customHeight="false" outlineLevel="0" collapsed="false">
      <c r="D622" s="112"/>
    </row>
    <row r="623" customFormat="false" ht="12.75" hidden="false" customHeight="false" outlineLevel="0" collapsed="false">
      <c r="D623" s="112"/>
    </row>
    <row r="624" customFormat="false" ht="12.75" hidden="false" customHeight="false" outlineLevel="0" collapsed="false">
      <c r="D624" s="112"/>
    </row>
    <row r="625" customFormat="false" ht="12.75" hidden="false" customHeight="false" outlineLevel="0" collapsed="false">
      <c r="D625" s="112"/>
    </row>
    <row r="626" customFormat="false" ht="12.75" hidden="false" customHeight="false" outlineLevel="0" collapsed="false">
      <c r="D626" s="112"/>
    </row>
    <row r="627" customFormat="false" ht="12.75" hidden="false" customHeight="false" outlineLevel="0" collapsed="false">
      <c r="D627" s="112"/>
    </row>
    <row r="628" customFormat="false" ht="12.75" hidden="false" customHeight="false" outlineLevel="0" collapsed="false">
      <c r="D628" s="112"/>
    </row>
    <row r="629" customFormat="false" ht="12.75" hidden="false" customHeight="false" outlineLevel="0" collapsed="false">
      <c r="D629" s="112"/>
    </row>
    <row r="630" customFormat="false" ht="12.75" hidden="false" customHeight="false" outlineLevel="0" collapsed="false">
      <c r="D630" s="112"/>
    </row>
    <row r="631" customFormat="false" ht="12.75" hidden="false" customHeight="false" outlineLevel="0" collapsed="false">
      <c r="D631" s="112"/>
    </row>
    <row r="632" customFormat="false" ht="12.75" hidden="false" customHeight="false" outlineLevel="0" collapsed="false">
      <c r="D632" s="112"/>
    </row>
    <row r="633" customFormat="false" ht="12.75" hidden="false" customHeight="false" outlineLevel="0" collapsed="false">
      <c r="D633" s="112"/>
    </row>
    <row r="634" customFormat="false" ht="12.75" hidden="false" customHeight="false" outlineLevel="0" collapsed="false">
      <c r="D634" s="112"/>
    </row>
    <row r="635" customFormat="false" ht="12.75" hidden="false" customHeight="false" outlineLevel="0" collapsed="false">
      <c r="D635" s="112"/>
    </row>
    <row r="636" customFormat="false" ht="12.75" hidden="false" customHeight="false" outlineLevel="0" collapsed="false">
      <c r="D636" s="112"/>
    </row>
    <row r="637" customFormat="false" ht="12.75" hidden="false" customHeight="false" outlineLevel="0" collapsed="false">
      <c r="D637" s="112"/>
    </row>
    <row r="638" customFormat="false" ht="12.75" hidden="false" customHeight="false" outlineLevel="0" collapsed="false">
      <c r="D638" s="112"/>
    </row>
    <row r="639" customFormat="false" ht="12.75" hidden="false" customHeight="false" outlineLevel="0" collapsed="false">
      <c r="D639" s="112"/>
    </row>
    <row r="640" customFormat="false" ht="12.75" hidden="false" customHeight="false" outlineLevel="0" collapsed="false">
      <c r="D640" s="112"/>
    </row>
    <row r="641" customFormat="false" ht="12.75" hidden="false" customHeight="false" outlineLevel="0" collapsed="false">
      <c r="D641" s="112"/>
    </row>
    <row r="642" customFormat="false" ht="12.75" hidden="false" customHeight="false" outlineLevel="0" collapsed="false">
      <c r="D642" s="112"/>
    </row>
    <row r="643" customFormat="false" ht="12.75" hidden="false" customHeight="false" outlineLevel="0" collapsed="false">
      <c r="D643" s="112"/>
    </row>
    <row r="644" customFormat="false" ht="12.75" hidden="false" customHeight="false" outlineLevel="0" collapsed="false">
      <c r="D644" s="112"/>
    </row>
    <row r="645" customFormat="false" ht="12.75" hidden="false" customHeight="false" outlineLevel="0" collapsed="false">
      <c r="D645" s="112"/>
    </row>
    <row r="646" customFormat="false" ht="12.75" hidden="false" customHeight="false" outlineLevel="0" collapsed="false">
      <c r="D646" s="112"/>
    </row>
    <row r="647" customFormat="false" ht="12.75" hidden="false" customHeight="false" outlineLevel="0" collapsed="false">
      <c r="D647" s="112"/>
    </row>
    <row r="648" customFormat="false" ht="12.75" hidden="false" customHeight="false" outlineLevel="0" collapsed="false">
      <c r="D648" s="112"/>
    </row>
    <row r="649" customFormat="false" ht="12.75" hidden="false" customHeight="false" outlineLevel="0" collapsed="false">
      <c r="D649" s="112"/>
    </row>
    <row r="650" customFormat="false" ht="12.75" hidden="false" customHeight="false" outlineLevel="0" collapsed="false">
      <c r="D650" s="112"/>
    </row>
    <row r="651" customFormat="false" ht="12.75" hidden="false" customHeight="false" outlineLevel="0" collapsed="false">
      <c r="D651" s="112"/>
    </row>
    <row r="652" customFormat="false" ht="12.75" hidden="false" customHeight="false" outlineLevel="0" collapsed="false">
      <c r="D652" s="112"/>
    </row>
    <row r="653" customFormat="false" ht="12.75" hidden="false" customHeight="false" outlineLevel="0" collapsed="false">
      <c r="D653" s="112"/>
    </row>
    <row r="654" customFormat="false" ht="12.75" hidden="false" customHeight="false" outlineLevel="0" collapsed="false">
      <c r="D654" s="112"/>
    </row>
    <row r="655" customFormat="false" ht="12.75" hidden="false" customHeight="false" outlineLevel="0" collapsed="false">
      <c r="D655" s="112"/>
    </row>
    <row r="656" customFormat="false" ht="12.75" hidden="false" customHeight="false" outlineLevel="0" collapsed="false">
      <c r="D656" s="112"/>
    </row>
    <row r="657" customFormat="false" ht="12.75" hidden="false" customHeight="false" outlineLevel="0" collapsed="false">
      <c r="D657" s="112"/>
    </row>
    <row r="658" customFormat="false" ht="12.75" hidden="false" customHeight="false" outlineLevel="0" collapsed="false">
      <c r="D658" s="112"/>
    </row>
    <row r="659" customFormat="false" ht="12.75" hidden="false" customHeight="false" outlineLevel="0" collapsed="false">
      <c r="D659" s="112"/>
    </row>
    <row r="660" customFormat="false" ht="12.75" hidden="false" customHeight="false" outlineLevel="0" collapsed="false">
      <c r="D660" s="112"/>
    </row>
    <row r="661" customFormat="false" ht="12.75" hidden="false" customHeight="false" outlineLevel="0" collapsed="false">
      <c r="D661" s="112"/>
    </row>
    <row r="662" customFormat="false" ht="12.75" hidden="false" customHeight="false" outlineLevel="0" collapsed="false">
      <c r="D662" s="112"/>
    </row>
    <row r="663" customFormat="false" ht="12.75" hidden="false" customHeight="false" outlineLevel="0" collapsed="false">
      <c r="D663" s="112"/>
    </row>
    <row r="664" customFormat="false" ht="12.75" hidden="false" customHeight="false" outlineLevel="0" collapsed="false">
      <c r="D664" s="112"/>
    </row>
    <row r="665" customFormat="false" ht="12.75" hidden="false" customHeight="false" outlineLevel="0" collapsed="false">
      <c r="D665" s="112"/>
    </row>
    <row r="666" customFormat="false" ht="12.75" hidden="false" customHeight="false" outlineLevel="0" collapsed="false">
      <c r="D666" s="112"/>
    </row>
    <row r="667" customFormat="false" ht="12.75" hidden="false" customHeight="false" outlineLevel="0" collapsed="false">
      <c r="D667" s="112"/>
    </row>
    <row r="668" customFormat="false" ht="12.75" hidden="false" customHeight="false" outlineLevel="0" collapsed="false">
      <c r="D668" s="112"/>
    </row>
    <row r="669" customFormat="false" ht="12.75" hidden="false" customHeight="false" outlineLevel="0" collapsed="false">
      <c r="D669" s="112"/>
    </row>
    <row r="670" customFormat="false" ht="12.75" hidden="false" customHeight="false" outlineLevel="0" collapsed="false">
      <c r="D670" s="112"/>
    </row>
    <row r="671" customFormat="false" ht="12.75" hidden="false" customHeight="false" outlineLevel="0" collapsed="false">
      <c r="D671" s="112"/>
    </row>
    <row r="672" customFormat="false" ht="12.75" hidden="false" customHeight="false" outlineLevel="0" collapsed="false">
      <c r="D672" s="112"/>
    </row>
    <row r="673" customFormat="false" ht="12.75" hidden="false" customHeight="false" outlineLevel="0" collapsed="false">
      <c r="D673" s="112"/>
    </row>
    <row r="674" customFormat="false" ht="12.75" hidden="false" customHeight="false" outlineLevel="0" collapsed="false">
      <c r="D674" s="112"/>
    </row>
    <row r="675" customFormat="false" ht="12.75" hidden="false" customHeight="false" outlineLevel="0" collapsed="false">
      <c r="D675" s="112"/>
    </row>
    <row r="676" customFormat="false" ht="12.75" hidden="false" customHeight="false" outlineLevel="0" collapsed="false">
      <c r="D676" s="112"/>
    </row>
    <row r="677" customFormat="false" ht="12.75" hidden="false" customHeight="false" outlineLevel="0" collapsed="false">
      <c r="D677" s="112"/>
    </row>
    <row r="678" customFormat="false" ht="12.75" hidden="false" customHeight="false" outlineLevel="0" collapsed="false">
      <c r="D678" s="112"/>
    </row>
    <row r="679" customFormat="false" ht="12.75" hidden="false" customHeight="false" outlineLevel="0" collapsed="false">
      <c r="D679" s="112"/>
    </row>
    <row r="680" customFormat="false" ht="12.75" hidden="false" customHeight="false" outlineLevel="0" collapsed="false">
      <c r="D680" s="112"/>
    </row>
    <row r="681" customFormat="false" ht="12.75" hidden="false" customHeight="false" outlineLevel="0" collapsed="false">
      <c r="D681" s="112"/>
    </row>
    <row r="682" customFormat="false" ht="12.75" hidden="false" customHeight="false" outlineLevel="0" collapsed="false">
      <c r="D682" s="112"/>
    </row>
    <row r="683" customFormat="false" ht="12.75" hidden="false" customHeight="false" outlineLevel="0" collapsed="false">
      <c r="D683" s="112"/>
    </row>
    <row r="684" customFormat="false" ht="12.75" hidden="false" customHeight="false" outlineLevel="0" collapsed="false">
      <c r="D684" s="112"/>
    </row>
    <row r="685" customFormat="false" ht="12.75" hidden="false" customHeight="false" outlineLevel="0" collapsed="false">
      <c r="D685" s="112"/>
    </row>
    <row r="686" customFormat="false" ht="12.75" hidden="false" customHeight="false" outlineLevel="0" collapsed="false">
      <c r="D686" s="112"/>
    </row>
    <row r="687" customFormat="false" ht="12.75" hidden="false" customHeight="false" outlineLevel="0" collapsed="false">
      <c r="D687" s="112"/>
    </row>
    <row r="688" customFormat="false" ht="12.75" hidden="false" customHeight="false" outlineLevel="0" collapsed="false">
      <c r="D688" s="112"/>
    </row>
    <row r="689" customFormat="false" ht="12.75" hidden="false" customHeight="false" outlineLevel="0" collapsed="false">
      <c r="D689" s="112"/>
    </row>
    <row r="690" customFormat="false" ht="12.75" hidden="false" customHeight="false" outlineLevel="0" collapsed="false">
      <c r="D690" s="112"/>
    </row>
    <row r="691" customFormat="false" ht="12.75" hidden="false" customHeight="false" outlineLevel="0" collapsed="false">
      <c r="D691" s="112"/>
    </row>
    <row r="692" customFormat="false" ht="12.75" hidden="false" customHeight="false" outlineLevel="0" collapsed="false">
      <c r="D692" s="112"/>
    </row>
    <row r="693" customFormat="false" ht="12.75" hidden="false" customHeight="false" outlineLevel="0" collapsed="false">
      <c r="D693" s="112"/>
    </row>
    <row r="694" customFormat="false" ht="12.75" hidden="false" customHeight="false" outlineLevel="0" collapsed="false">
      <c r="D694" s="112"/>
    </row>
    <row r="695" customFormat="false" ht="12.75" hidden="false" customHeight="false" outlineLevel="0" collapsed="false">
      <c r="D695" s="112"/>
    </row>
    <row r="696" customFormat="false" ht="12.75" hidden="false" customHeight="false" outlineLevel="0" collapsed="false">
      <c r="D696" s="112"/>
    </row>
    <row r="697" customFormat="false" ht="12.75" hidden="false" customHeight="false" outlineLevel="0" collapsed="false">
      <c r="D697" s="112"/>
    </row>
    <row r="698" customFormat="false" ht="12.75" hidden="false" customHeight="false" outlineLevel="0" collapsed="false">
      <c r="D698" s="112"/>
    </row>
    <row r="699" customFormat="false" ht="12.75" hidden="false" customHeight="false" outlineLevel="0" collapsed="false">
      <c r="D699" s="112"/>
    </row>
    <row r="700" customFormat="false" ht="12.75" hidden="false" customHeight="false" outlineLevel="0" collapsed="false">
      <c r="D700" s="112"/>
    </row>
    <row r="701" customFormat="false" ht="12.75" hidden="false" customHeight="false" outlineLevel="0" collapsed="false">
      <c r="D701" s="112"/>
    </row>
    <row r="702" customFormat="false" ht="12.75" hidden="false" customHeight="false" outlineLevel="0" collapsed="false">
      <c r="D702" s="112"/>
    </row>
    <row r="703" customFormat="false" ht="12.75" hidden="false" customHeight="false" outlineLevel="0" collapsed="false">
      <c r="D703" s="112"/>
    </row>
    <row r="704" customFormat="false" ht="12.75" hidden="false" customHeight="false" outlineLevel="0" collapsed="false">
      <c r="D704" s="112"/>
    </row>
    <row r="705" customFormat="false" ht="12.75" hidden="false" customHeight="false" outlineLevel="0" collapsed="false">
      <c r="D705" s="112"/>
    </row>
    <row r="706" customFormat="false" ht="12.75" hidden="false" customHeight="false" outlineLevel="0" collapsed="false">
      <c r="D706" s="112"/>
    </row>
    <row r="707" customFormat="false" ht="12.75" hidden="false" customHeight="false" outlineLevel="0" collapsed="false">
      <c r="D707" s="112"/>
    </row>
    <row r="708" customFormat="false" ht="12.75" hidden="false" customHeight="false" outlineLevel="0" collapsed="false">
      <c r="D708" s="112"/>
    </row>
    <row r="709" customFormat="false" ht="12.75" hidden="false" customHeight="false" outlineLevel="0" collapsed="false">
      <c r="D709" s="112"/>
    </row>
    <row r="710" customFormat="false" ht="12.75" hidden="false" customHeight="false" outlineLevel="0" collapsed="false">
      <c r="D710" s="112"/>
    </row>
    <row r="711" customFormat="false" ht="12.75" hidden="false" customHeight="false" outlineLevel="0" collapsed="false">
      <c r="D711" s="112"/>
    </row>
    <row r="712" customFormat="false" ht="12.75" hidden="false" customHeight="false" outlineLevel="0" collapsed="false">
      <c r="D712" s="112"/>
    </row>
    <row r="713" customFormat="false" ht="12.75" hidden="false" customHeight="false" outlineLevel="0" collapsed="false">
      <c r="D713" s="112"/>
    </row>
    <row r="714" customFormat="false" ht="12.75" hidden="false" customHeight="false" outlineLevel="0" collapsed="false">
      <c r="D714" s="112"/>
    </row>
    <row r="715" customFormat="false" ht="12.75" hidden="false" customHeight="false" outlineLevel="0" collapsed="false">
      <c r="D715" s="112"/>
    </row>
    <row r="716" customFormat="false" ht="12.75" hidden="false" customHeight="false" outlineLevel="0" collapsed="false">
      <c r="D716" s="112"/>
    </row>
    <row r="717" customFormat="false" ht="12.75" hidden="false" customHeight="false" outlineLevel="0" collapsed="false">
      <c r="D717" s="112"/>
    </row>
    <row r="718" customFormat="false" ht="12.75" hidden="false" customHeight="false" outlineLevel="0" collapsed="false">
      <c r="D718" s="112"/>
    </row>
    <row r="719" customFormat="false" ht="12.75" hidden="false" customHeight="false" outlineLevel="0" collapsed="false">
      <c r="D719" s="112"/>
    </row>
    <row r="720" customFormat="false" ht="12.75" hidden="false" customHeight="false" outlineLevel="0" collapsed="false">
      <c r="D720" s="112"/>
    </row>
    <row r="721" customFormat="false" ht="12.75" hidden="false" customHeight="false" outlineLevel="0" collapsed="false">
      <c r="D721" s="112"/>
    </row>
    <row r="722" customFormat="false" ht="12.75" hidden="false" customHeight="false" outlineLevel="0" collapsed="false">
      <c r="D722" s="112"/>
    </row>
    <row r="723" customFormat="false" ht="12.75" hidden="false" customHeight="false" outlineLevel="0" collapsed="false">
      <c r="D723" s="112"/>
    </row>
    <row r="724" customFormat="false" ht="12.75" hidden="false" customHeight="false" outlineLevel="0" collapsed="false">
      <c r="D724" s="112"/>
    </row>
    <row r="725" customFormat="false" ht="12.75" hidden="false" customHeight="false" outlineLevel="0" collapsed="false">
      <c r="D725" s="112"/>
    </row>
    <row r="726" customFormat="false" ht="12.75" hidden="false" customHeight="false" outlineLevel="0" collapsed="false">
      <c r="D726" s="112"/>
    </row>
    <row r="727" customFormat="false" ht="12.75" hidden="false" customHeight="false" outlineLevel="0" collapsed="false">
      <c r="D727" s="112"/>
    </row>
    <row r="728" customFormat="false" ht="12.75" hidden="false" customHeight="false" outlineLevel="0" collapsed="false">
      <c r="D728" s="112"/>
    </row>
    <row r="729" customFormat="false" ht="12.75" hidden="false" customHeight="false" outlineLevel="0" collapsed="false">
      <c r="D729" s="112"/>
    </row>
    <row r="730" customFormat="false" ht="12.75" hidden="false" customHeight="false" outlineLevel="0" collapsed="false">
      <c r="D730" s="112"/>
    </row>
    <row r="731" customFormat="false" ht="12.75" hidden="false" customHeight="false" outlineLevel="0" collapsed="false">
      <c r="D731" s="112"/>
    </row>
    <row r="732" customFormat="false" ht="12.75" hidden="false" customHeight="false" outlineLevel="0" collapsed="false">
      <c r="D732" s="112"/>
    </row>
    <row r="733" customFormat="false" ht="12.75" hidden="false" customHeight="false" outlineLevel="0" collapsed="false">
      <c r="D733" s="112"/>
    </row>
    <row r="734" customFormat="false" ht="12.75" hidden="false" customHeight="false" outlineLevel="0" collapsed="false">
      <c r="D734" s="112"/>
    </row>
    <row r="735" customFormat="false" ht="12.75" hidden="false" customHeight="false" outlineLevel="0" collapsed="false">
      <c r="D735" s="112"/>
    </row>
    <row r="736" customFormat="false" ht="12.75" hidden="false" customHeight="false" outlineLevel="0" collapsed="false">
      <c r="D736" s="112"/>
    </row>
    <row r="737" customFormat="false" ht="12.75" hidden="false" customHeight="false" outlineLevel="0" collapsed="false">
      <c r="D737" s="112"/>
    </row>
    <row r="738" customFormat="false" ht="12.75" hidden="false" customHeight="false" outlineLevel="0" collapsed="false">
      <c r="D738" s="112"/>
    </row>
    <row r="739" customFormat="false" ht="12.75" hidden="false" customHeight="false" outlineLevel="0" collapsed="false">
      <c r="D739" s="112"/>
    </row>
    <row r="740" customFormat="false" ht="12.75" hidden="false" customHeight="false" outlineLevel="0" collapsed="false">
      <c r="D740" s="112"/>
    </row>
    <row r="741" customFormat="false" ht="12.75" hidden="false" customHeight="false" outlineLevel="0" collapsed="false">
      <c r="D741" s="112"/>
    </row>
    <row r="742" customFormat="false" ht="12.75" hidden="false" customHeight="false" outlineLevel="0" collapsed="false">
      <c r="D742" s="112"/>
    </row>
    <row r="743" customFormat="false" ht="12.75" hidden="false" customHeight="false" outlineLevel="0" collapsed="false">
      <c r="D743" s="112"/>
    </row>
    <row r="744" customFormat="false" ht="12.75" hidden="false" customHeight="false" outlineLevel="0" collapsed="false">
      <c r="D744" s="112"/>
    </row>
    <row r="745" customFormat="false" ht="12.75" hidden="false" customHeight="false" outlineLevel="0" collapsed="false">
      <c r="D745" s="112"/>
    </row>
    <row r="746" customFormat="false" ht="12.75" hidden="false" customHeight="false" outlineLevel="0" collapsed="false">
      <c r="D746" s="112"/>
    </row>
    <row r="747" customFormat="false" ht="12.75" hidden="false" customHeight="false" outlineLevel="0" collapsed="false">
      <c r="D747" s="112"/>
    </row>
    <row r="748" customFormat="false" ht="12.75" hidden="false" customHeight="false" outlineLevel="0" collapsed="false">
      <c r="D748" s="112"/>
    </row>
    <row r="749" customFormat="false" ht="12.75" hidden="false" customHeight="false" outlineLevel="0" collapsed="false">
      <c r="D749" s="112"/>
    </row>
    <row r="750" customFormat="false" ht="12.75" hidden="false" customHeight="false" outlineLevel="0" collapsed="false">
      <c r="D750" s="112"/>
    </row>
    <row r="751" customFormat="false" ht="12.75" hidden="false" customHeight="false" outlineLevel="0" collapsed="false">
      <c r="D751" s="112"/>
    </row>
    <row r="752" customFormat="false" ht="12.75" hidden="false" customHeight="false" outlineLevel="0" collapsed="false">
      <c r="D752" s="112"/>
    </row>
    <row r="753" customFormat="false" ht="12.75" hidden="false" customHeight="false" outlineLevel="0" collapsed="false">
      <c r="D753" s="112"/>
    </row>
    <row r="754" customFormat="false" ht="12.75" hidden="false" customHeight="false" outlineLevel="0" collapsed="false">
      <c r="D754" s="112"/>
    </row>
    <row r="755" customFormat="false" ht="12.75" hidden="false" customHeight="false" outlineLevel="0" collapsed="false">
      <c r="D755" s="112"/>
    </row>
    <row r="756" customFormat="false" ht="12.75" hidden="false" customHeight="false" outlineLevel="0" collapsed="false">
      <c r="D756" s="112"/>
    </row>
    <row r="757" customFormat="false" ht="12.75" hidden="false" customHeight="false" outlineLevel="0" collapsed="false">
      <c r="D757" s="112"/>
    </row>
    <row r="758" customFormat="false" ht="12.75" hidden="false" customHeight="false" outlineLevel="0" collapsed="false">
      <c r="D758" s="112"/>
    </row>
    <row r="759" customFormat="false" ht="12.75" hidden="false" customHeight="false" outlineLevel="0" collapsed="false">
      <c r="D759" s="112"/>
    </row>
    <row r="760" customFormat="false" ht="12.75" hidden="false" customHeight="false" outlineLevel="0" collapsed="false">
      <c r="D760" s="112"/>
    </row>
    <row r="761" customFormat="false" ht="12.75" hidden="false" customHeight="false" outlineLevel="0" collapsed="false">
      <c r="D761" s="112"/>
    </row>
    <row r="762" customFormat="false" ht="12.75" hidden="false" customHeight="false" outlineLevel="0" collapsed="false">
      <c r="D762" s="112"/>
    </row>
    <row r="763" customFormat="false" ht="12.75" hidden="false" customHeight="false" outlineLevel="0" collapsed="false">
      <c r="D763" s="112"/>
    </row>
    <row r="764" customFormat="false" ht="12.75" hidden="false" customHeight="false" outlineLevel="0" collapsed="false">
      <c r="D764" s="112"/>
    </row>
    <row r="765" customFormat="false" ht="12.75" hidden="false" customHeight="false" outlineLevel="0" collapsed="false">
      <c r="D765" s="112"/>
    </row>
    <row r="766" customFormat="false" ht="12.75" hidden="false" customHeight="false" outlineLevel="0" collapsed="false">
      <c r="D766" s="112"/>
    </row>
    <row r="767" customFormat="false" ht="12.75" hidden="false" customHeight="false" outlineLevel="0" collapsed="false">
      <c r="D767" s="112"/>
    </row>
    <row r="768" customFormat="false" ht="12.75" hidden="false" customHeight="false" outlineLevel="0" collapsed="false">
      <c r="D768" s="112"/>
    </row>
    <row r="769" customFormat="false" ht="12.75" hidden="false" customHeight="false" outlineLevel="0" collapsed="false">
      <c r="D769" s="112"/>
    </row>
    <row r="770" customFormat="false" ht="12.75" hidden="false" customHeight="false" outlineLevel="0" collapsed="false">
      <c r="D770" s="112"/>
    </row>
    <row r="771" customFormat="false" ht="12.75" hidden="false" customHeight="false" outlineLevel="0" collapsed="false">
      <c r="D771" s="112"/>
    </row>
    <row r="772" customFormat="false" ht="12.75" hidden="false" customHeight="false" outlineLevel="0" collapsed="false">
      <c r="D772" s="112"/>
    </row>
    <row r="773" customFormat="false" ht="12.75" hidden="false" customHeight="false" outlineLevel="0" collapsed="false">
      <c r="D773" s="112"/>
    </row>
    <row r="774" customFormat="false" ht="12.75" hidden="false" customHeight="false" outlineLevel="0" collapsed="false">
      <c r="D774" s="112"/>
    </row>
    <row r="775" customFormat="false" ht="12.75" hidden="false" customHeight="false" outlineLevel="0" collapsed="false">
      <c r="D775" s="112"/>
    </row>
    <row r="776" customFormat="false" ht="12.75" hidden="false" customHeight="false" outlineLevel="0" collapsed="false">
      <c r="D776" s="112"/>
    </row>
    <row r="777" customFormat="false" ht="12.75" hidden="false" customHeight="false" outlineLevel="0" collapsed="false">
      <c r="D777" s="112"/>
    </row>
    <row r="778" customFormat="false" ht="12.75" hidden="false" customHeight="false" outlineLevel="0" collapsed="false">
      <c r="D778" s="112"/>
    </row>
    <row r="779" customFormat="false" ht="12.75" hidden="false" customHeight="false" outlineLevel="0" collapsed="false">
      <c r="D779" s="112"/>
    </row>
    <row r="780" customFormat="false" ht="12.75" hidden="false" customHeight="false" outlineLevel="0" collapsed="false">
      <c r="D780" s="112"/>
    </row>
    <row r="781" customFormat="false" ht="12.75" hidden="false" customHeight="false" outlineLevel="0" collapsed="false">
      <c r="D781" s="112"/>
    </row>
    <row r="782" customFormat="false" ht="12.75" hidden="false" customHeight="false" outlineLevel="0" collapsed="false">
      <c r="D782" s="112"/>
    </row>
    <row r="783" customFormat="false" ht="12.75" hidden="false" customHeight="false" outlineLevel="0" collapsed="false">
      <c r="D783" s="112"/>
    </row>
    <row r="784" customFormat="false" ht="12.75" hidden="false" customHeight="false" outlineLevel="0" collapsed="false">
      <c r="D784" s="112"/>
    </row>
    <row r="785" customFormat="false" ht="12.75" hidden="false" customHeight="false" outlineLevel="0" collapsed="false">
      <c r="D785" s="112"/>
    </row>
    <row r="786" customFormat="false" ht="12.75" hidden="false" customHeight="false" outlineLevel="0" collapsed="false">
      <c r="D786" s="112"/>
    </row>
    <row r="787" customFormat="false" ht="12.75" hidden="false" customHeight="false" outlineLevel="0" collapsed="false">
      <c r="D787" s="112"/>
    </row>
    <row r="788" customFormat="false" ht="12.75" hidden="false" customHeight="false" outlineLevel="0" collapsed="false">
      <c r="D788" s="112"/>
    </row>
    <row r="789" customFormat="false" ht="12.75" hidden="false" customHeight="false" outlineLevel="0" collapsed="false">
      <c r="D789" s="112"/>
    </row>
    <row r="790" customFormat="false" ht="12.75" hidden="false" customHeight="false" outlineLevel="0" collapsed="false">
      <c r="D790" s="112"/>
    </row>
    <row r="791" customFormat="false" ht="12.75" hidden="false" customHeight="false" outlineLevel="0" collapsed="false">
      <c r="D791" s="112"/>
    </row>
    <row r="792" customFormat="false" ht="12.75" hidden="false" customHeight="false" outlineLevel="0" collapsed="false">
      <c r="D792" s="112"/>
    </row>
    <row r="793" customFormat="false" ht="12.75" hidden="false" customHeight="false" outlineLevel="0" collapsed="false">
      <c r="D793" s="112"/>
    </row>
    <row r="794" customFormat="false" ht="12.75" hidden="false" customHeight="false" outlineLevel="0" collapsed="false">
      <c r="D794" s="112"/>
    </row>
    <row r="795" customFormat="false" ht="12.75" hidden="false" customHeight="false" outlineLevel="0" collapsed="false">
      <c r="D795" s="112"/>
    </row>
    <row r="796" customFormat="false" ht="12.75" hidden="false" customHeight="false" outlineLevel="0" collapsed="false">
      <c r="D796" s="112"/>
    </row>
    <row r="797" customFormat="false" ht="12.75" hidden="false" customHeight="false" outlineLevel="0" collapsed="false">
      <c r="D797" s="112"/>
    </row>
    <row r="798" customFormat="false" ht="12.75" hidden="false" customHeight="false" outlineLevel="0" collapsed="false">
      <c r="D798" s="112"/>
    </row>
    <row r="799" customFormat="false" ht="12.75" hidden="false" customHeight="false" outlineLevel="0" collapsed="false">
      <c r="D799" s="112"/>
    </row>
    <row r="800" customFormat="false" ht="12.75" hidden="false" customHeight="false" outlineLevel="0" collapsed="false">
      <c r="D800" s="112"/>
    </row>
    <row r="801" customFormat="false" ht="12.75" hidden="false" customHeight="false" outlineLevel="0" collapsed="false">
      <c r="D801" s="112"/>
    </row>
    <row r="802" customFormat="false" ht="12.75" hidden="false" customHeight="false" outlineLevel="0" collapsed="false">
      <c r="D802" s="112"/>
    </row>
    <row r="803" customFormat="false" ht="12.75" hidden="false" customHeight="false" outlineLevel="0" collapsed="false">
      <c r="D803" s="112"/>
    </row>
    <row r="804" customFormat="false" ht="12.75" hidden="false" customHeight="false" outlineLevel="0" collapsed="false">
      <c r="D804" s="112"/>
    </row>
    <row r="805" customFormat="false" ht="12.75" hidden="false" customHeight="false" outlineLevel="0" collapsed="false">
      <c r="D805" s="112"/>
    </row>
    <row r="806" customFormat="false" ht="12.75" hidden="false" customHeight="false" outlineLevel="0" collapsed="false">
      <c r="D806" s="112"/>
    </row>
    <row r="807" customFormat="false" ht="12.75" hidden="false" customHeight="false" outlineLevel="0" collapsed="false">
      <c r="D807" s="112"/>
    </row>
    <row r="808" customFormat="false" ht="12.75" hidden="false" customHeight="false" outlineLevel="0" collapsed="false">
      <c r="D808" s="112"/>
    </row>
    <row r="809" customFormat="false" ht="12.75" hidden="false" customHeight="false" outlineLevel="0" collapsed="false">
      <c r="D809" s="112"/>
    </row>
    <row r="810" customFormat="false" ht="12.75" hidden="false" customHeight="false" outlineLevel="0" collapsed="false">
      <c r="D810" s="112"/>
    </row>
    <row r="811" customFormat="false" ht="12.75" hidden="false" customHeight="false" outlineLevel="0" collapsed="false">
      <c r="D811" s="112"/>
    </row>
    <row r="812" customFormat="false" ht="12.75" hidden="false" customHeight="false" outlineLevel="0" collapsed="false">
      <c r="D812" s="112"/>
    </row>
    <row r="813" customFormat="false" ht="12.75" hidden="false" customHeight="false" outlineLevel="0" collapsed="false">
      <c r="D813" s="112"/>
    </row>
    <row r="814" customFormat="false" ht="12.75" hidden="false" customHeight="false" outlineLevel="0" collapsed="false">
      <c r="D814" s="112"/>
    </row>
    <row r="815" customFormat="false" ht="12.75" hidden="false" customHeight="false" outlineLevel="0" collapsed="false">
      <c r="D815" s="112"/>
    </row>
    <row r="816" customFormat="false" ht="12.75" hidden="false" customHeight="false" outlineLevel="0" collapsed="false">
      <c r="D816" s="112"/>
    </row>
    <row r="817" customFormat="false" ht="12.75" hidden="false" customHeight="false" outlineLevel="0" collapsed="false">
      <c r="D817" s="112"/>
    </row>
    <row r="818" customFormat="false" ht="12.75" hidden="false" customHeight="false" outlineLevel="0" collapsed="false">
      <c r="D818" s="112"/>
    </row>
    <row r="819" customFormat="false" ht="12.75" hidden="false" customHeight="false" outlineLevel="0" collapsed="false">
      <c r="D819" s="112"/>
    </row>
    <row r="820" customFormat="false" ht="12.75" hidden="false" customHeight="false" outlineLevel="0" collapsed="false">
      <c r="D820" s="112"/>
    </row>
    <row r="821" customFormat="false" ht="12.75" hidden="false" customHeight="false" outlineLevel="0" collapsed="false">
      <c r="D821" s="112"/>
    </row>
    <row r="822" customFormat="false" ht="12.75" hidden="false" customHeight="false" outlineLevel="0" collapsed="false">
      <c r="D822" s="112"/>
    </row>
    <row r="823" customFormat="false" ht="12.75" hidden="false" customHeight="false" outlineLevel="0" collapsed="false">
      <c r="D823" s="112"/>
    </row>
    <row r="824" customFormat="false" ht="12.75" hidden="false" customHeight="false" outlineLevel="0" collapsed="false">
      <c r="D824" s="112"/>
    </row>
    <row r="825" customFormat="false" ht="12.75" hidden="false" customHeight="false" outlineLevel="0" collapsed="false">
      <c r="D825" s="112"/>
    </row>
    <row r="826" customFormat="false" ht="12.75" hidden="false" customHeight="false" outlineLevel="0" collapsed="false">
      <c r="D826" s="112"/>
    </row>
    <row r="827" customFormat="false" ht="12.75" hidden="false" customHeight="false" outlineLevel="0" collapsed="false">
      <c r="D827" s="112"/>
    </row>
    <row r="828" customFormat="false" ht="12.75" hidden="false" customHeight="false" outlineLevel="0" collapsed="false">
      <c r="D828" s="112"/>
    </row>
    <row r="829" customFormat="false" ht="12.75" hidden="false" customHeight="false" outlineLevel="0" collapsed="false">
      <c r="D829" s="112"/>
    </row>
    <row r="830" customFormat="false" ht="12.75" hidden="false" customHeight="false" outlineLevel="0" collapsed="false">
      <c r="D830" s="112"/>
    </row>
    <row r="831" customFormat="false" ht="12.75" hidden="false" customHeight="false" outlineLevel="0" collapsed="false">
      <c r="D831" s="112"/>
    </row>
    <row r="832" customFormat="false" ht="12.75" hidden="false" customHeight="false" outlineLevel="0" collapsed="false">
      <c r="D832" s="112"/>
    </row>
    <row r="833" customFormat="false" ht="12.75" hidden="false" customHeight="false" outlineLevel="0" collapsed="false">
      <c r="D833" s="112"/>
    </row>
    <row r="834" customFormat="false" ht="12.75" hidden="false" customHeight="false" outlineLevel="0" collapsed="false">
      <c r="D834" s="112"/>
    </row>
    <row r="835" customFormat="false" ht="12.75" hidden="false" customHeight="false" outlineLevel="0" collapsed="false">
      <c r="D835" s="112"/>
    </row>
    <row r="836" customFormat="false" ht="12.75" hidden="false" customHeight="false" outlineLevel="0" collapsed="false">
      <c r="D836" s="112"/>
    </row>
    <row r="837" customFormat="false" ht="12.75" hidden="false" customHeight="false" outlineLevel="0" collapsed="false">
      <c r="D837" s="112"/>
    </row>
    <row r="838" customFormat="false" ht="12.75" hidden="false" customHeight="false" outlineLevel="0" collapsed="false">
      <c r="D838" s="112"/>
    </row>
    <row r="839" customFormat="false" ht="12.75" hidden="false" customHeight="false" outlineLevel="0" collapsed="false">
      <c r="D839" s="112"/>
    </row>
    <row r="840" customFormat="false" ht="12.75" hidden="false" customHeight="false" outlineLevel="0" collapsed="false">
      <c r="D840" s="112"/>
    </row>
    <row r="841" customFormat="false" ht="12.75" hidden="false" customHeight="false" outlineLevel="0" collapsed="false">
      <c r="D841" s="112"/>
    </row>
    <row r="842" customFormat="false" ht="12.75" hidden="false" customHeight="false" outlineLevel="0" collapsed="false">
      <c r="D842" s="112"/>
    </row>
    <row r="843" customFormat="false" ht="12.75" hidden="false" customHeight="false" outlineLevel="0" collapsed="false">
      <c r="D843" s="112"/>
    </row>
    <row r="844" customFormat="false" ht="12.75" hidden="false" customHeight="false" outlineLevel="0" collapsed="false">
      <c r="D844" s="112"/>
    </row>
    <row r="845" customFormat="false" ht="12.75" hidden="false" customHeight="false" outlineLevel="0" collapsed="false">
      <c r="D845" s="112"/>
    </row>
    <row r="846" customFormat="false" ht="12.75" hidden="false" customHeight="false" outlineLevel="0" collapsed="false">
      <c r="D846" s="112"/>
    </row>
    <row r="847" customFormat="false" ht="12.75" hidden="false" customHeight="false" outlineLevel="0" collapsed="false">
      <c r="D847" s="112"/>
    </row>
    <row r="848" customFormat="false" ht="12.75" hidden="false" customHeight="false" outlineLevel="0" collapsed="false">
      <c r="D848" s="112"/>
    </row>
    <row r="849" customFormat="false" ht="12.75" hidden="false" customHeight="false" outlineLevel="0" collapsed="false">
      <c r="D849" s="112"/>
    </row>
    <row r="850" customFormat="false" ht="12.75" hidden="false" customHeight="false" outlineLevel="0" collapsed="false">
      <c r="D850" s="112"/>
    </row>
    <row r="851" customFormat="false" ht="12.75" hidden="false" customHeight="false" outlineLevel="0" collapsed="false">
      <c r="D851" s="112"/>
    </row>
    <row r="852" customFormat="false" ht="12.75" hidden="false" customHeight="false" outlineLevel="0" collapsed="false">
      <c r="D852" s="112"/>
    </row>
    <row r="853" customFormat="false" ht="12.75" hidden="false" customHeight="false" outlineLevel="0" collapsed="false">
      <c r="D853" s="112"/>
    </row>
    <row r="854" customFormat="false" ht="12.75" hidden="false" customHeight="false" outlineLevel="0" collapsed="false">
      <c r="D854" s="112"/>
    </row>
    <row r="855" customFormat="false" ht="12.75" hidden="false" customHeight="false" outlineLevel="0" collapsed="false">
      <c r="D855" s="112"/>
    </row>
    <row r="856" customFormat="false" ht="12.75" hidden="false" customHeight="false" outlineLevel="0" collapsed="false">
      <c r="D856" s="112"/>
    </row>
    <row r="857" customFormat="false" ht="12.75" hidden="false" customHeight="false" outlineLevel="0" collapsed="false">
      <c r="D857" s="112"/>
    </row>
    <row r="858" customFormat="false" ht="12.75" hidden="false" customHeight="false" outlineLevel="0" collapsed="false">
      <c r="D858" s="112"/>
    </row>
    <row r="859" customFormat="false" ht="12.75" hidden="false" customHeight="false" outlineLevel="0" collapsed="false">
      <c r="D859" s="112"/>
    </row>
    <row r="860" customFormat="false" ht="12.75" hidden="false" customHeight="false" outlineLevel="0" collapsed="false">
      <c r="D860" s="112"/>
    </row>
    <row r="861" customFormat="false" ht="12.75" hidden="false" customHeight="false" outlineLevel="0" collapsed="false">
      <c r="D861" s="112"/>
    </row>
    <row r="862" customFormat="false" ht="12.75" hidden="false" customHeight="false" outlineLevel="0" collapsed="false">
      <c r="D862" s="112"/>
    </row>
    <row r="863" customFormat="false" ht="12.75" hidden="false" customHeight="false" outlineLevel="0" collapsed="false">
      <c r="D863" s="112"/>
    </row>
    <row r="864" customFormat="false" ht="12.75" hidden="false" customHeight="false" outlineLevel="0" collapsed="false">
      <c r="D864" s="112"/>
    </row>
    <row r="865" customFormat="false" ht="12.75" hidden="false" customHeight="false" outlineLevel="0" collapsed="false">
      <c r="D865" s="112"/>
    </row>
    <row r="866" customFormat="false" ht="12.75" hidden="false" customHeight="false" outlineLevel="0" collapsed="false">
      <c r="D866" s="112"/>
    </row>
    <row r="867" customFormat="false" ht="12.75" hidden="false" customHeight="false" outlineLevel="0" collapsed="false">
      <c r="D867" s="112"/>
    </row>
    <row r="868" customFormat="false" ht="12.75" hidden="false" customHeight="false" outlineLevel="0" collapsed="false">
      <c r="D868" s="112"/>
    </row>
    <row r="869" customFormat="false" ht="12.75" hidden="false" customHeight="false" outlineLevel="0" collapsed="false">
      <c r="D869" s="112"/>
    </row>
    <row r="870" customFormat="false" ht="12.75" hidden="false" customHeight="false" outlineLevel="0" collapsed="false">
      <c r="D870" s="112"/>
    </row>
    <row r="871" customFormat="false" ht="12.75" hidden="false" customHeight="false" outlineLevel="0" collapsed="false">
      <c r="D871" s="112"/>
    </row>
    <row r="872" customFormat="false" ht="12.75" hidden="false" customHeight="false" outlineLevel="0" collapsed="false">
      <c r="D872" s="112"/>
    </row>
    <row r="873" customFormat="false" ht="12.75" hidden="false" customHeight="false" outlineLevel="0" collapsed="false">
      <c r="D873" s="112"/>
    </row>
    <row r="874" customFormat="false" ht="12.75" hidden="false" customHeight="false" outlineLevel="0" collapsed="false">
      <c r="D874" s="112"/>
    </row>
    <row r="875" customFormat="false" ht="12.75" hidden="false" customHeight="false" outlineLevel="0" collapsed="false">
      <c r="D875" s="112"/>
    </row>
    <row r="876" customFormat="false" ht="12.75" hidden="false" customHeight="false" outlineLevel="0" collapsed="false">
      <c r="D876" s="112"/>
    </row>
    <row r="877" customFormat="false" ht="12.75" hidden="false" customHeight="false" outlineLevel="0" collapsed="false">
      <c r="D877" s="112"/>
    </row>
    <row r="878" customFormat="false" ht="12.75" hidden="false" customHeight="false" outlineLevel="0" collapsed="false">
      <c r="D878" s="112"/>
    </row>
    <row r="879" customFormat="false" ht="12.75" hidden="false" customHeight="false" outlineLevel="0" collapsed="false">
      <c r="D879" s="112"/>
    </row>
    <row r="880" customFormat="false" ht="12.75" hidden="false" customHeight="false" outlineLevel="0" collapsed="false">
      <c r="D880" s="112"/>
    </row>
    <row r="881" customFormat="false" ht="12.75" hidden="false" customHeight="false" outlineLevel="0" collapsed="false">
      <c r="D881" s="112"/>
    </row>
    <row r="882" customFormat="false" ht="12.75" hidden="false" customHeight="false" outlineLevel="0" collapsed="false">
      <c r="D882" s="112"/>
    </row>
    <row r="883" customFormat="false" ht="12.75" hidden="false" customHeight="false" outlineLevel="0" collapsed="false">
      <c r="D883" s="112"/>
    </row>
    <row r="884" customFormat="false" ht="12.75" hidden="false" customHeight="false" outlineLevel="0" collapsed="false">
      <c r="D884" s="112"/>
    </row>
    <row r="885" customFormat="false" ht="12.75" hidden="false" customHeight="false" outlineLevel="0" collapsed="false">
      <c r="D885" s="112"/>
    </row>
    <row r="886" customFormat="false" ht="12.75" hidden="false" customHeight="false" outlineLevel="0" collapsed="false">
      <c r="D886" s="112"/>
    </row>
    <row r="887" customFormat="false" ht="12.75" hidden="false" customHeight="false" outlineLevel="0" collapsed="false">
      <c r="D887" s="112"/>
    </row>
    <row r="888" customFormat="false" ht="12.75" hidden="false" customHeight="false" outlineLevel="0" collapsed="false">
      <c r="D888" s="112"/>
    </row>
    <row r="889" customFormat="false" ht="12.75" hidden="false" customHeight="false" outlineLevel="0" collapsed="false">
      <c r="D889" s="112"/>
    </row>
    <row r="890" customFormat="false" ht="12.75" hidden="false" customHeight="false" outlineLevel="0" collapsed="false">
      <c r="D890" s="112"/>
    </row>
    <row r="891" customFormat="false" ht="12.75" hidden="false" customHeight="false" outlineLevel="0" collapsed="false">
      <c r="D891" s="112"/>
    </row>
    <row r="892" customFormat="false" ht="12.75" hidden="false" customHeight="false" outlineLevel="0" collapsed="false">
      <c r="D892" s="112"/>
    </row>
    <row r="893" customFormat="false" ht="12.75" hidden="false" customHeight="false" outlineLevel="0" collapsed="false">
      <c r="D893" s="112"/>
    </row>
    <row r="894" customFormat="false" ht="12.75" hidden="false" customHeight="false" outlineLevel="0" collapsed="false">
      <c r="D894" s="112"/>
    </row>
    <row r="895" customFormat="false" ht="12.75" hidden="false" customHeight="false" outlineLevel="0" collapsed="false">
      <c r="D895" s="112"/>
    </row>
    <row r="896" customFormat="false" ht="12.75" hidden="false" customHeight="false" outlineLevel="0" collapsed="false">
      <c r="D896" s="112"/>
    </row>
    <row r="897" customFormat="false" ht="12.75" hidden="false" customHeight="false" outlineLevel="0" collapsed="false">
      <c r="D897" s="112"/>
    </row>
    <row r="898" customFormat="false" ht="12.75" hidden="false" customHeight="false" outlineLevel="0" collapsed="false">
      <c r="D898" s="112"/>
    </row>
    <row r="899" customFormat="false" ht="12.75" hidden="false" customHeight="false" outlineLevel="0" collapsed="false">
      <c r="D899" s="112"/>
    </row>
    <row r="900" customFormat="false" ht="12.75" hidden="false" customHeight="false" outlineLevel="0" collapsed="false">
      <c r="D900" s="112"/>
    </row>
    <row r="901" customFormat="false" ht="12.75" hidden="false" customHeight="false" outlineLevel="0" collapsed="false">
      <c r="D901" s="112"/>
    </row>
    <row r="902" customFormat="false" ht="12.75" hidden="false" customHeight="false" outlineLevel="0" collapsed="false">
      <c r="D902" s="112"/>
    </row>
    <row r="903" customFormat="false" ht="12.75" hidden="false" customHeight="false" outlineLevel="0" collapsed="false">
      <c r="D903" s="112"/>
    </row>
    <row r="904" customFormat="false" ht="12.75" hidden="false" customHeight="false" outlineLevel="0" collapsed="false">
      <c r="D904" s="112"/>
    </row>
    <row r="905" customFormat="false" ht="12.75" hidden="false" customHeight="false" outlineLevel="0" collapsed="false">
      <c r="D905" s="112"/>
    </row>
    <row r="906" customFormat="false" ht="12.75" hidden="false" customHeight="false" outlineLevel="0" collapsed="false">
      <c r="D906" s="112"/>
    </row>
    <row r="907" customFormat="false" ht="12.75" hidden="false" customHeight="false" outlineLevel="0" collapsed="false">
      <c r="D907" s="112"/>
    </row>
    <row r="908" customFormat="false" ht="12.75" hidden="false" customHeight="false" outlineLevel="0" collapsed="false">
      <c r="D908" s="112"/>
    </row>
    <row r="909" customFormat="false" ht="12.75" hidden="false" customHeight="false" outlineLevel="0" collapsed="false">
      <c r="D909" s="112"/>
    </row>
    <row r="910" customFormat="false" ht="12.75" hidden="false" customHeight="false" outlineLevel="0" collapsed="false">
      <c r="D910" s="112"/>
    </row>
    <row r="911" customFormat="false" ht="12.75" hidden="false" customHeight="false" outlineLevel="0" collapsed="false">
      <c r="D911" s="112"/>
    </row>
    <row r="912" customFormat="false" ht="12.75" hidden="false" customHeight="false" outlineLevel="0" collapsed="false">
      <c r="D912" s="112"/>
    </row>
    <row r="913" customFormat="false" ht="12.75" hidden="false" customHeight="false" outlineLevel="0" collapsed="false">
      <c r="D913" s="112"/>
    </row>
    <row r="914" customFormat="false" ht="12.75" hidden="false" customHeight="false" outlineLevel="0" collapsed="false">
      <c r="D914" s="112"/>
    </row>
    <row r="915" customFormat="false" ht="12.75" hidden="false" customHeight="false" outlineLevel="0" collapsed="false">
      <c r="D915" s="112"/>
    </row>
    <row r="916" customFormat="false" ht="12.75" hidden="false" customHeight="false" outlineLevel="0" collapsed="false">
      <c r="D916" s="112"/>
    </row>
    <row r="917" customFormat="false" ht="12.75" hidden="false" customHeight="false" outlineLevel="0" collapsed="false">
      <c r="D917" s="112"/>
    </row>
    <row r="918" customFormat="false" ht="12.75" hidden="false" customHeight="false" outlineLevel="0" collapsed="false">
      <c r="D918" s="112"/>
    </row>
    <row r="919" customFormat="false" ht="12.75" hidden="false" customHeight="false" outlineLevel="0" collapsed="false">
      <c r="D919" s="112"/>
    </row>
    <row r="920" customFormat="false" ht="12.75" hidden="false" customHeight="false" outlineLevel="0" collapsed="false">
      <c r="D920" s="112"/>
    </row>
    <row r="921" customFormat="false" ht="12.75" hidden="false" customHeight="false" outlineLevel="0" collapsed="false">
      <c r="D921" s="112"/>
    </row>
    <row r="922" customFormat="false" ht="12.75" hidden="false" customHeight="false" outlineLevel="0" collapsed="false">
      <c r="D922" s="112"/>
    </row>
    <row r="923" customFormat="false" ht="12.75" hidden="false" customHeight="false" outlineLevel="0" collapsed="false">
      <c r="D923" s="112"/>
    </row>
    <row r="924" customFormat="false" ht="12.75" hidden="false" customHeight="false" outlineLevel="0" collapsed="false">
      <c r="D924" s="112"/>
    </row>
    <row r="925" customFormat="false" ht="12.75" hidden="false" customHeight="false" outlineLevel="0" collapsed="false">
      <c r="D925" s="112"/>
    </row>
    <row r="926" customFormat="false" ht="12.75" hidden="false" customHeight="false" outlineLevel="0" collapsed="false">
      <c r="D926" s="112"/>
    </row>
    <row r="927" customFormat="false" ht="12.75" hidden="false" customHeight="false" outlineLevel="0" collapsed="false">
      <c r="D927" s="112"/>
    </row>
    <row r="928" customFormat="false" ht="12.75" hidden="false" customHeight="false" outlineLevel="0" collapsed="false">
      <c r="D928" s="112"/>
    </row>
    <row r="929" customFormat="false" ht="12.75" hidden="false" customHeight="false" outlineLevel="0" collapsed="false">
      <c r="D929" s="112"/>
    </row>
    <row r="930" customFormat="false" ht="12.75" hidden="false" customHeight="false" outlineLevel="0" collapsed="false">
      <c r="D930" s="112"/>
    </row>
    <row r="931" customFormat="false" ht="12.75" hidden="false" customHeight="false" outlineLevel="0" collapsed="false">
      <c r="D931" s="112"/>
    </row>
    <row r="932" customFormat="false" ht="12.75" hidden="false" customHeight="false" outlineLevel="0" collapsed="false">
      <c r="D932" s="112"/>
    </row>
    <row r="933" customFormat="false" ht="12.75" hidden="false" customHeight="false" outlineLevel="0" collapsed="false">
      <c r="D933" s="112"/>
    </row>
    <row r="934" customFormat="false" ht="12.75" hidden="false" customHeight="false" outlineLevel="0" collapsed="false">
      <c r="D934" s="112"/>
    </row>
    <row r="935" customFormat="false" ht="12.75" hidden="false" customHeight="false" outlineLevel="0" collapsed="false">
      <c r="D935" s="112"/>
    </row>
    <row r="936" customFormat="false" ht="12.75" hidden="false" customHeight="false" outlineLevel="0" collapsed="false">
      <c r="D936" s="112"/>
    </row>
    <row r="937" customFormat="false" ht="12.75" hidden="false" customHeight="false" outlineLevel="0" collapsed="false">
      <c r="D937" s="112"/>
    </row>
    <row r="938" customFormat="false" ht="12.75" hidden="false" customHeight="false" outlineLevel="0" collapsed="false">
      <c r="D938" s="112"/>
    </row>
    <row r="939" customFormat="false" ht="12.75" hidden="false" customHeight="false" outlineLevel="0" collapsed="false">
      <c r="D939" s="112"/>
    </row>
    <row r="940" customFormat="false" ht="12.75" hidden="false" customHeight="false" outlineLevel="0" collapsed="false">
      <c r="D940" s="112"/>
    </row>
    <row r="941" customFormat="false" ht="12.75" hidden="false" customHeight="false" outlineLevel="0" collapsed="false">
      <c r="D941" s="112"/>
    </row>
    <row r="942" customFormat="false" ht="12.75" hidden="false" customHeight="false" outlineLevel="0" collapsed="false">
      <c r="D942" s="112"/>
    </row>
    <row r="943" customFormat="false" ht="12.75" hidden="false" customHeight="false" outlineLevel="0" collapsed="false">
      <c r="D943" s="112"/>
    </row>
    <row r="944" customFormat="false" ht="12.75" hidden="false" customHeight="false" outlineLevel="0" collapsed="false">
      <c r="D944" s="112"/>
    </row>
    <row r="945" customFormat="false" ht="12.75" hidden="false" customHeight="false" outlineLevel="0" collapsed="false">
      <c r="D945" s="112"/>
    </row>
    <row r="946" customFormat="false" ht="12.75" hidden="false" customHeight="false" outlineLevel="0" collapsed="false">
      <c r="D946" s="112"/>
    </row>
    <row r="947" customFormat="false" ht="12.75" hidden="false" customHeight="false" outlineLevel="0" collapsed="false">
      <c r="D947" s="112"/>
    </row>
    <row r="948" customFormat="false" ht="12.75" hidden="false" customHeight="false" outlineLevel="0" collapsed="false">
      <c r="D948" s="112"/>
    </row>
    <row r="949" customFormat="false" ht="12.75" hidden="false" customHeight="false" outlineLevel="0" collapsed="false">
      <c r="D949" s="112"/>
    </row>
    <row r="950" customFormat="false" ht="12.75" hidden="false" customHeight="false" outlineLevel="0" collapsed="false">
      <c r="D950" s="112"/>
    </row>
    <row r="951" customFormat="false" ht="12.75" hidden="false" customHeight="false" outlineLevel="0" collapsed="false">
      <c r="D951" s="112"/>
    </row>
    <row r="952" customFormat="false" ht="12.75" hidden="false" customHeight="false" outlineLevel="0" collapsed="false">
      <c r="D952" s="112"/>
    </row>
    <row r="953" customFormat="false" ht="12.75" hidden="false" customHeight="false" outlineLevel="0" collapsed="false">
      <c r="D953" s="112"/>
    </row>
    <row r="954" customFormat="false" ht="12.75" hidden="false" customHeight="false" outlineLevel="0" collapsed="false">
      <c r="D954" s="112"/>
    </row>
    <row r="955" customFormat="false" ht="12.75" hidden="false" customHeight="false" outlineLevel="0" collapsed="false">
      <c r="D955" s="112"/>
    </row>
    <row r="956" customFormat="false" ht="12.75" hidden="false" customHeight="false" outlineLevel="0" collapsed="false">
      <c r="D956" s="112"/>
    </row>
    <row r="957" customFormat="false" ht="12.75" hidden="false" customHeight="false" outlineLevel="0" collapsed="false">
      <c r="D957" s="112"/>
    </row>
    <row r="958" customFormat="false" ht="12.75" hidden="false" customHeight="false" outlineLevel="0" collapsed="false">
      <c r="D958" s="112"/>
    </row>
    <row r="959" customFormat="false" ht="12.75" hidden="false" customHeight="false" outlineLevel="0" collapsed="false">
      <c r="D959" s="112"/>
    </row>
    <row r="960" customFormat="false" ht="12.75" hidden="false" customHeight="false" outlineLevel="0" collapsed="false">
      <c r="D960" s="112"/>
    </row>
    <row r="961" customFormat="false" ht="12.75" hidden="false" customHeight="false" outlineLevel="0" collapsed="false">
      <c r="D961" s="112"/>
    </row>
    <row r="962" customFormat="false" ht="12.75" hidden="false" customHeight="false" outlineLevel="0" collapsed="false">
      <c r="D962" s="112"/>
    </row>
    <row r="963" customFormat="false" ht="12.75" hidden="false" customHeight="false" outlineLevel="0" collapsed="false">
      <c r="D963" s="112"/>
    </row>
    <row r="964" customFormat="false" ht="12.75" hidden="false" customHeight="false" outlineLevel="0" collapsed="false">
      <c r="D964" s="112"/>
    </row>
    <row r="965" customFormat="false" ht="12.75" hidden="false" customHeight="false" outlineLevel="0" collapsed="false">
      <c r="D965" s="112"/>
    </row>
    <row r="966" customFormat="false" ht="12.75" hidden="false" customHeight="false" outlineLevel="0" collapsed="false">
      <c r="D966" s="112"/>
    </row>
    <row r="967" customFormat="false" ht="12.75" hidden="false" customHeight="false" outlineLevel="0" collapsed="false">
      <c r="D967" s="112"/>
    </row>
    <row r="968" customFormat="false" ht="12.75" hidden="false" customHeight="false" outlineLevel="0" collapsed="false">
      <c r="D968" s="112"/>
    </row>
    <row r="969" customFormat="false" ht="12.75" hidden="false" customHeight="false" outlineLevel="0" collapsed="false">
      <c r="D969" s="112"/>
    </row>
    <row r="970" customFormat="false" ht="12.75" hidden="false" customHeight="false" outlineLevel="0" collapsed="false">
      <c r="D970" s="112"/>
    </row>
    <row r="971" customFormat="false" ht="12.75" hidden="false" customHeight="false" outlineLevel="0" collapsed="false">
      <c r="D971" s="112"/>
    </row>
    <row r="972" customFormat="false" ht="12.75" hidden="false" customHeight="false" outlineLevel="0" collapsed="false">
      <c r="D972" s="112"/>
    </row>
    <row r="973" customFormat="false" ht="12.75" hidden="false" customHeight="false" outlineLevel="0" collapsed="false">
      <c r="D973" s="112"/>
    </row>
    <row r="974" customFormat="false" ht="12.75" hidden="false" customHeight="false" outlineLevel="0" collapsed="false">
      <c r="D974" s="112"/>
    </row>
    <row r="975" customFormat="false" ht="12.75" hidden="false" customHeight="false" outlineLevel="0" collapsed="false">
      <c r="D975" s="112"/>
    </row>
    <row r="976" customFormat="false" ht="12.75" hidden="false" customHeight="false" outlineLevel="0" collapsed="false">
      <c r="D976" s="112"/>
    </row>
    <row r="977" customFormat="false" ht="12.75" hidden="false" customHeight="false" outlineLevel="0" collapsed="false">
      <c r="D977" s="112"/>
    </row>
    <row r="978" customFormat="false" ht="12.75" hidden="false" customHeight="false" outlineLevel="0" collapsed="false">
      <c r="D978" s="112"/>
    </row>
    <row r="979" customFormat="false" ht="12.75" hidden="false" customHeight="false" outlineLevel="0" collapsed="false">
      <c r="D979" s="112"/>
    </row>
    <row r="980" customFormat="false" ht="12.75" hidden="false" customHeight="false" outlineLevel="0" collapsed="false">
      <c r="D980" s="112"/>
    </row>
    <row r="981" customFormat="false" ht="12.75" hidden="false" customHeight="false" outlineLevel="0" collapsed="false">
      <c r="D981" s="112"/>
    </row>
    <row r="982" customFormat="false" ht="12.75" hidden="false" customHeight="false" outlineLevel="0" collapsed="false">
      <c r="D982" s="112"/>
    </row>
    <row r="983" customFormat="false" ht="12.75" hidden="false" customHeight="false" outlineLevel="0" collapsed="false">
      <c r="D983" s="112"/>
    </row>
    <row r="984" customFormat="false" ht="12.75" hidden="false" customHeight="false" outlineLevel="0" collapsed="false">
      <c r="D984" s="112"/>
    </row>
    <row r="985" customFormat="false" ht="12.75" hidden="false" customHeight="false" outlineLevel="0" collapsed="false">
      <c r="D985" s="112"/>
    </row>
    <row r="986" customFormat="false" ht="12.75" hidden="false" customHeight="false" outlineLevel="0" collapsed="false">
      <c r="D986" s="112"/>
    </row>
    <row r="987" customFormat="false" ht="12.75" hidden="false" customHeight="false" outlineLevel="0" collapsed="false">
      <c r="D987" s="112"/>
    </row>
    <row r="988" customFormat="false" ht="12.75" hidden="false" customHeight="false" outlineLevel="0" collapsed="false">
      <c r="D988" s="112"/>
    </row>
    <row r="989" customFormat="false" ht="12.75" hidden="false" customHeight="false" outlineLevel="0" collapsed="false">
      <c r="D989" s="112"/>
    </row>
    <row r="990" customFormat="false" ht="12.75" hidden="false" customHeight="false" outlineLevel="0" collapsed="false">
      <c r="D990" s="112"/>
    </row>
    <row r="991" customFormat="false" ht="12.75" hidden="false" customHeight="false" outlineLevel="0" collapsed="false">
      <c r="D991" s="112"/>
    </row>
    <row r="992" customFormat="false" ht="12.75" hidden="false" customHeight="false" outlineLevel="0" collapsed="false">
      <c r="D992" s="112"/>
    </row>
    <row r="993" customFormat="false" ht="12.75" hidden="false" customHeight="false" outlineLevel="0" collapsed="false">
      <c r="D993" s="112"/>
    </row>
    <row r="994" customFormat="false" ht="12.75" hidden="false" customHeight="false" outlineLevel="0" collapsed="false">
      <c r="D994" s="112"/>
    </row>
    <row r="995" customFormat="false" ht="12.75" hidden="false" customHeight="false" outlineLevel="0" collapsed="false">
      <c r="D995" s="112"/>
    </row>
    <row r="996" customFormat="false" ht="12.75" hidden="false" customHeight="false" outlineLevel="0" collapsed="false">
      <c r="D996" s="112"/>
    </row>
    <row r="997" customFormat="false" ht="12.75" hidden="false" customHeight="false" outlineLevel="0" collapsed="false">
      <c r="D997" s="112"/>
    </row>
    <row r="998" customFormat="false" ht="12.75" hidden="false" customHeight="false" outlineLevel="0" collapsed="false">
      <c r="D998" s="112"/>
    </row>
    <row r="999" customFormat="false" ht="12.75" hidden="false" customHeight="false" outlineLevel="0" collapsed="false">
      <c r="D999" s="112"/>
    </row>
    <row r="1000" customFormat="false" ht="12.75" hidden="false" customHeight="false" outlineLevel="0" collapsed="false">
      <c r="D1000" s="112"/>
    </row>
    <row r="1001" customFormat="false" ht="12.75" hidden="false" customHeight="false" outlineLevel="0" collapsed="false">
      <c r="D1001" s="112"/>
    </row>
    <row r="1002" customFormat="false" ht="12.75" hidden="false" customHeight="false" outlineLevel="0" collapsed="false">
      <c r="D1002" s="112"/>
    </row>
    <row r="1003" customFormat="false" ht="12.75" hidden="false" customHeight="false" outlineLevel="0" collapsed="false">
      <c r="D1003" s="112"/>
    </row>
    <row r="1004" customFormat="false" ht="12.75" hidden="false" customHeight="false" outlineLevel="0" collapsed="false">
      <c r="D1004" s="112"/>
    </row>
    <row r="1005" customFormat="false" ht="12.75" hidden="false" customHeight="false" outlineLevel="0" collapsed="false">
      <c r="D1005" s="112"/>
    </row>
    <row r="1006" customFormat="false" ht="12.75" hidden="false" customHeight="false" outlineLevel="0" collapsed="false">
      <c r="D1006" s="112"/>
    </row>
    <row r="1007" customFormat="false" ht="12.75" hidden="false" customHeight="false" outlineLevel="0" collapsed="false">
      <c r="D1007" s="112"/>
    </row>
    <row r="1008" customFormat="false" ht="12.75" hidden="false" customHeight="false" outlineLevel="0" collapsed="false">
      <c r="D1008" s="112"/>
    </row>
    <row r="1009" customFormat="false" ht="12.75" hidden="false" customHeight="false" outlineLevel="0" collapsed="false">
      <c r="D1009" s="112"/>
    </row>
    <row r="1010" customFormat="false" ht="12.75" hidden="false" customHeight="false" outlineLevel="0" collapsed="false">
      <c r="D1010" s="112"/>
    </row>
    <row r="1011" customFormat="false" ht="12.75" hidden="false" customHeight="false" outlineLevel="0" collapsed="false">
      <c r="D1011" s="112"/>
    </row>
    <row r="1012" customFormat="false" ht="12.75" hidden="false" customHeight="false" outlineLevel="0" collapsed="false">
      <c r="D1012" s="112"/>
    </row>
    <row r="1013" customFormat="false" ht="12.75" hidden="false" customHeight="false" outlineLevel="0" collapsed="false">
      <c r="D1013" s="112"/>
    </row>
    <row r="1014" customFormat="false" ht="12.75" hidden="false" customHeight="false" outlineLevel="0" collapsed="false">
      <c r="D1014" s="112"/>
    </row>
    <row r="1015" customFormat="false" ht="12.75" hidden="false" customHeight="false" outlineLevel="0" collapsed="false">
      <c r="D1015" s="112"/>
    </row>
    <row r="1016" customFormat="false" ht="12.75" hidden="false" customHeight="false" outlineLevel="0" collapsed="false">
      <c r="D1016" s="112"/>
    </row>
    <row r="1017" customFormat="false" ht="12.75" hidden="false" customHeight="false" outlineLevel="0" collapsed="false">
      <c r="D1017" s="112"/>
    </row>
    <row r="1018" customFormat="false" ht="12.75" hidden="false" customHeight="false" outlineLevel="0" collapsed="false">
      <c r="D1018" s="112"/>
    </row>
    <row r="1019" customFormat="false" ht="12.75" hidden="false" customHeight="false" outlineLevel="0" collapsed="false">
      <c r="D1019" s="112"/>
    </row>
    <row r="1020" customFormat="false" ht="12.75" hidden="false" customHeight="false" outlineLevel="0" collapsed="false">
      <c r="D1020" s="112"/>
    </row>
    <row r="1021" customFormat="false" ht="12.75" hidden="false" customHeight="false" outlineLevel="0" collapsed="false">
      <c r="D1021" s="112"/>
    </row>
    <row r="1022" customFormat="false" ht="12.75" hidden="false" customHeight="false" outlineLevel="0" collapsed="false">
      <c r="D1022" s="112"/>
    </row>
    <row r="1023" customFormat="false" ht="12.75" hidden="false" customHeight="false" outlineLevel="0" collapsed="false">
      <c r="D1023" s="112"/>
    </row>
    <row r="1024" customFormat="false" ht="12.75" hidden="false" customHeight="false" outlineLevel="0" collapsed="false">
      <c r="D1024" s="112"/>
    </row>
    <row r="1025" customFormat="false" ht="12.75" hidden="false" customHeight="false" outlineLevel="0" collapsed="false">
      <c r="D1025" s="112"/>
    </row>
    <row r="1026" customFormat="false" ht="12.75" hidden="false" customHeight="false" outlineLevel="0" collapsed="false">
      <c r="D1026" s="112"/>
    </row>
    <row r="1027" customFormat="false" ht="12.75" hidden="false" customHeight="false" outlineLevel="0" collapsed="false">
      <c r="D1027" s="112"/>
    </row>
    <row r="1028" customFormat="false" ht="12.75" hidden="false" customHeight="false" outlineLevel="0" collapsed="false">
      <c r="D1028" s="112"/>
    </row>
    <row r="1029" customFormat="false" ht="12.75" hidden="false" customHeight="false" outlineLevel="0" collapsed="false">
      <c r="D1029" s="112"/>
    </row>
    <row r="1030" customFormat="false" ht="12.75" hidden="false" customHeight="false" outlineLevel="0" collapsed="false">
      <c r="D1030" s="112"/>
    </row>
    <row r="1031" customFormat="false" ht="12.75" hidden="false" customHeight="false" outlineLevel="0" collapsed="false">
      <c r="D1031" s="112"/>
    </row>
    <row r="1032" customFormat="false" ht="12.75" hidden="false" customHeight="false" outlineLevel="0" collapsed="false">
      <c r="D1032" s="112"/>
    </row>
    <row r="1033" customFormat="false" ht="12.75" hidden="false" customHeight="false" outlineLevel="0" collapsed="false">
      <c r="D1033" s="112"/>
    </row>
    <row r="1034" customFormat="false" ht="12.75" hidden="false" customHeight="false" outlineLevel="0" collapsed="false">
      <c r="D1034" s="112"/>
    </row>
    <row r="1035" customFormat="false" ht="12.75" hidden="false" customHeight="false" outlineLevel="0" collapsed="false">
      <c r="D1035" s="112"/>
    </row>
    <row r="1036" customFormat="false" ht="12.75" hidden="false" customHeight="false" outlineLevel="0" collapsed="false">
      <c r="D1036" s="112"/>
    </row>
    <row r="1037" customFormat="false" ht="12.75" hidden="false" customHeight="false" outlineLevel="0" collapsed="false">
      <c r="D1037" s="112"/>
    </row>
    <row r="1038" customFormat="false" ht="12.75" hidden="false" customHeight="false" outlineLevel="0" collapsed="false">
      <c r="D1038" s="112"/>
    </row>
    <row r="1039" customFormat="false" ht="12.75" hidden="false" customHeight="false" outlineLevel="0" collapsed="false">
      <c r="D1039" s="112"/>
    </row>
    <row r="1040" customFormat="false" ht="12.75" hidden="false" customHeight="false" outlineLevel="0" collapsed="false">
      <c r="D1040" s="112"/>
    </row>
    <row r="1041" customFormat="false" ht="12.75" hidden="false" customHeight="false" outlineLevel="0" collapsed="false">
      <c r="D1041" s="112"/>
    </row>
    <row r="1042" customFormat="false" ht="12.75" hidden="false" customHeight="false" outlineLevel="0" collapsed="false">
      <c r="D1042" s="112"/>
    </row>
    <row r="1043" customFormat="false" ht="12.75" hidden="false" customHeight="false" outlineLevel="0" collapsed="false">
      <c r="D1043" s="112"/>
    </row>
    <row r="1044" customFormat="false" ht="12.75" hidden="false" customHeight="false" outlineLevel="0" collapsed="false">
      <c r="D1044" s="112"/>
    </row>
    <row r="1045" customFormat="false" ht="12.75" hidden="false" customHeight="false" outlineLevel="0" collapsed="false">
      <c r="D1045" s="112"/>
    </row>
    <row r="1046" customFormat="false" ht="12.75" hidden="false" customHeight="false" outlineLevel="0" collapsed="false">
      <c r="D1046" s="112"/>
    </row>
    <row r="1047" customFormat="false" ht="12.75" hidden="false" customHeight="false" outlineLevel="0" collapsed="false">
      <c r="D1047" s="112"/>
    </row>
    <row r="1048" customFormat="false" ht="12.75" hidden="false" customHeight="false" outlineLevel="0" collapsed="false">
      <c r="D1048" s="112"/>
    </row>
    <row r="1049" customFormat="false" ht="12.75" hidden="false" customHeight="false" outlineLevel="0" collapsed="false">
      <c r="D1049" s="112"/>
    </row>
    <row r="1050" customFormat="false" ht="12.75" hidden="false" customHeight="false" outlineLevel="0" collapsed="false">
      <c r="D1050" s="112"/>
    </row>
    <row r="1051" customFormat="false" ht="12.75" hidden="false" customHeight="false" outlineLevel="0" collapsed="false">
      <c r="D1051" s="112"/>
    </row>
    <row r="1052" customFormat="false" ht="12.75" hidden="false" customHeight="false" outlineLevel="0" collapsed="false">
      <c r="D1052" s="112"/>
    </row>
    <row r="1053" customFormat="false" ht="12.75" hidden="false" customHeight="false" outlineLevel="0" collapsed="false">
      <c r="D1053" s="112"/>
    </row>
    <row r="1054" customFormat="false" ht="12.75" hidden="false" customHeight="false" outlineLevel="0" collapsed="false">
      <c r="D1054" s="112"/>
    </row>
    <row r="1055" customFormat="false" ht="12.75" hidden="false" customHeight="false" outlineLevel="0" collapsed="false">
      <c r="D1055" s="112"/>
    </row>
    <row r="1056" customFormat="false" ht="12.75" hidden="false" customHeight="false" outlineLevel="0" collapsed="false">
      <c r="D1056" s="112"/>
    </row>
    <row r="1057" customFormat="false" ht="12.75" hidden="false" customHeight="false" outlineLevel="0" collapsed="false">
      <c r="D1057" s="112"/>
    </row>
    <row r="1058" customFormat="false" ht="12.75" hidden="false" customHeight="false" outlineLevel="0" collapsed="false">
      <c r="D1058" s="112"/>
    </row>
  </sheetData>
  <mergeCells count="18">
    <mergeCell ref="A1:G1"/>
    <mergeCell ref="C2:G2"/>
    <mergeCell ref="C3:G3"/>
    <mergeCell ref="C4:G4"/>
    <mergeCell ref="C34:G34"/>
    <mergeCell ref="C35:G35"/>
    <mergeCell ref="C36:G36"/>
    <mergeCell ref="C37:G37"/>
    <mergeCell ref="C38:G38"/>
    <mergeCell ref="C39:G39"/>
    <mergeCell ref="C40:G40"/>
    <mergeCell ref="C41:G41"/>
    <mergeCell ref="C42:G42"/>
    <mergeCell ref="C43:G43"/>
    <mergeCell ref="C44:G44"/>
    <mergeCell ref="C45:G45"/>
    <mergeCell ref="A53:C53"/>
    <mergeCell ref="A54:G58"/>
  </mergeCells>
  <printOptions headings="false" gridLines="false" gridLinesSet="true" horizontalCentered="false" verticalCentered="false"/>
  <pageMargins left="0.39375" right="0.196527777777778" top="0.590277777777778" bottom="0.39375" header="0.511811023622047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&amp;L&amp;8Zpracováno programem BUILDpower S,  © RTS, a.s.&amp;C&amp;8Stránka &amp;P z &amp;N&amp;R&amp;8HP4-7-51686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H10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F44" activeCellId="0" sqref="F44"/>
    </sheetView>
  </sheetViews>
  <sheetFormatPr defaultColWidth="8.75" defaultRowHeight="12.75" customHeight="true" zeroHeight="false" outlineLevelRow="3" outlineLevelCol="0"/>
  <cols>
    <col collapsed="false" customWidth="true" hidden="false" outlineLevel="0" max="1" min="1" style="3" width="3.38"/>
    <col collapsed="false" customWidth="true" hidden="false" outlineLevel="0" max="2" min="2" style="179" width="12.5"/>
    <col collapsed="false" customWidth="true" hidden="false" outlineLevel="0" max="3" min="3" style="179" width="38.25"/>
    <col collapsed="false" customWidth="true" hidden="false" outlineLevel="0" max="4" min="4" style="3" width="4.75"/>
    <col collapsed="false" customWidth="true" hidden="false" outlineLevel="0" max="5" min="5" style="3" width="10.51"/>
    <col collapsed="false" customWidth="true" hidden="false" outlineLevel="0" max="6" min="6" style="3" width="9.75"/>
    <col collapsed="false" customWidth="true" hidden="false" outlineLevel="0" max="7" min="7" style="3" width="12.62"/>
    <col collapsed="false" customWidth="true" hidden="true" outlineLevel="0" max="25" min="8" style="3" width="11.5"/>
    <col collapsed="false" customWidth="true" hidden="true" outlineLevel="0" max="29" min="29" style="3" width="11.5"/>
    <col collapsed="false" customWidth="true" hidden="true" outlineLevel="0" max="41" min="31" style="3" width="11.5"/>
  </cols>
  <sheetData>
    <row r="1" customFormat="false" ht="15" hidden="false" customHeight="true" outlineLevel="0" collapsed="false">
      <c r="A1" s="180" t="s">
        <v>82</v>
      </c>
      <c r="B1" s="180"/>
      <c r="C1" s="180"/>
      <c r="D1" s="180"/>
      <c r="E1" s="180"/>
      <c r="F1" s="180"/>
      <c r="G1" s="180"/>
      <c r="AG1" s="3" t="s">
        <v>86</v>
      </c>
    </row>
    <row r="2" customFormat="false" ht="24.75" hidden="false" customHeight="true" outlineLevel="0" collapsed="false">
      <c r="A2" s="173" t="s">
        <v>83</v>
      </c>
      <c r="B2" s="181" t="s">
        <v>5</v>
      </c>
      <c r="C2" s="182" t="s">
        <v>6</v>
      </c>
      <c r="D2" s="182"/>
      <c r="E2" s="182"/>
      <c r="F2" s="182"/>
      <c r="G2" s="182"/>
      <c r="AG2" s="3" t="s">
        <v>87</v>
      </c>
    </row>
    <row r="3" customFormat="false" ht="24.75" hidden="false" customHeight="true" outlineLevel="0" collapsed="false">
      <c r="A3" s="173" t="s">
        <v>84</v>
      </c>
      <c r="B3" s="183" t="s">
        <v>44</v>
      </c>
      <c r="C3" s="184" t="s">
        <v>6</v>
      </c>
      <c r="D3" s="184"/>
      <c r="E3" s="184"/>
      <c r="F3" s="184"/>
      <c r="G3" s="184"/>
      <c r="AC3" s="185" t="s">
        <v>87</v>
      </c>
      <c r="AG3" s="3" t="s">
        <v>88</v>
      </c>
    </row>
    <row r="4" customFormat="false" ht="24.75" hidden="false" customHeight="true" outlineLevel="0" collapsed="false">
      <c r="A4" s="186" t="s">
        <v>85</v>
      </c>
      <c r="B4" s="245" t="s">
        <v>227</v>
      </c>
      <c r="C4" s="188" t="s">
        <v>50</v>
      </c>
      <c r="D4" s="188"/>
      <c r="E4" s="188"/>
      <c r="F4" s="188"/>
      <c r="G4" s="188"/>
      <c r="AG4" s="3" t="s">
        <v>89</v>
      </c>
    </row>
    <row r="5" customFormat="false" ht="12.75" hidden="false" customHeight="false" outlineLevel="0" collapsed="false">
      <c r="D5" s="112"/>
    </row>
    <row r="6" customFormat="false" ht="35.05" hidden="false" customHeight="false" outlineLevel="0" collapsed="false">
      <c r="A6" s="189" t="s">
        <v>90</v>
      </c>
      <c r="B6" s="190" t="s">
        <v>91</v>
      </c>
      <c r="C6" s="190" t="s">
        <v>92</v>
      </c>
      <c r="D6" s="191" t="s">
        <v>93</v>
      </c>
      <c r="E6" s="189" t="s">
        <v>94</v>
      </c>
      <c r="F6" s="192" t="s">
        <v>95</v>
      </c>
      <c r="G6" s="189" t="s">
        <v>15</v>
      </c>
      <c r="H6" s="193" t="s">
        <v>96</v>
      </c>
      <c r="I6" s="193" t="s">
        <v>97</v>
      </c>
      <c r="J6" s="193" t="s">
        <v>98</v>
      </c>
      <c r="K6" s="193" t="s">
        <v>99</v>
      </c>
      <c r="L6" s="193" t="s">
        <v>100</v>
      </c>
      <c r="M6" s="193" t="s">
        <v>101</v>
      </c>
      <c r="N6" s="193" t="s">
        <v>102</v>
      </c>
      <c r="O6" s="193" t="s">
        <v>103</v>
      </c>
      <c r="P6" s="193" t="s">
        <v>104</v>
      </c>
      <c r="Q6" s="193" t="s">
        <v>105</v>
      </c>
      <c r="R6" s="193" t="s">
        <v>106</v>
      </c>
      <c r="S6" s="193" t="s">
        <v>107</v>
      </c>
      <c r="T6" s="193" t="s">
        <v>108</v>
      </c>
      <c r="U6" s="193" t="s">
        <v>109</v>
      </c>
      <c r="V6" s="193" t="s">
        <v>110</v>
      </c>
      <c r="W6" s="193" t="s">
        <v>111</v>
      </c>
      <c r="X6" s="193" t="s">
        <v>112</v>
      </c>
      <c r="Y6" s="193" t="s">
        <v>113</v>
      </c>
    </row>
    <row r="7" customFormat="false" ht="12.75" hidden="false" customHeight="false" outlineLevel="0" collapsed="false">
      <c r="A7" s="170"/>
      <c r="B7" s="176"/>
      <c r="C7" s="176"/>
      <c r="D7" s="178"/>
      <c r="E7" s="194"/>
      <c r="F7" s="195"/>
      <c r="G7" s="195"/>
      <c r="H7" s="195"/>
      <c r="I7" s="195"/>
      <c r="J7" s="195"/>
      <c r="K7" s="195"/>
      <c r="L7" s="195"/>
      <c r="M7" s="195"/>
      <c r="N7" s="194"/>
      <c r="O7" s="194"/>
      <c r="P7" s="194"/>
      <c r="Q7" s="194"/>
      <c r="R7" s="195"/>
      <c r="S7" s="195"/>
      <c r="T7" s="195"/>
      <c r="U7" s="195"/>
      <c r="V7" s="195"/>
      <c r="W7" s="195"/>
      <c r="X7" s="195"/>
      <c r="Y7" s="195"/>
    </row>
    <row r="8" customFormat="false" ht="12.75" hidden="true" customHeight="false" outlineLevel="0" collapsed="false">
      <c r="A8" s="196" t="s">
        <v>114</v>
      </c>
      <c r="B8" s="197" t="s">
        <v>58</v>
      </c>
      <c r="C8" s="198" t="s">
        <v>59</v>
      </c>
      <c r="D8" s="199"/>
      <c r="E8" s="200"/>
      <c r="F8" s="201"/>
      <c r="G8" s="202" t="n">
        <f aca="false">SUMIF(AG9:AG37,"&lt;&gt;NOR",G9:G37)</f>
        <v>0</v>
      </c>
      <c r="H8" s="203"/>
      <c r="I8" s="203" t="n">
        <f aca="false">SUM(I9:I37)</f>
        <v>0</v>
      </c>
      <c r="J8" s="203"/>
      <c r="K8" s="203" t="n">
        <f aca="false">SUM(K9:K37)</f>
        <v>0</v>
      </c>
      <c r="L8" s="203"/>
      <c r="M8" s="203" t="n">
        <f aca="false">SUM(M9:M37)</f>
        <v>0</v>
      </c>
      <c r="N8" s="204"/>
      <c r="O8" s="204" t="n">
        <f aca="false">SUM(O9:O37)</f>
        <v>0</v>
      </c>
      <c r="P8" s="204"/>
      <c r="Q8" s="204" t="n">
        <f aca="false">SUM(Q9:Q37)</f>
        <v>0</v>
      </c>
      <c r="R8" s="203"/>
      <c r="S8" s="203"/>
      <c r="T8" s="203"/>
      <c r="U8" s="203"/>
      <c r="V8" s="203" t="n">
        <f aca="false">SUM(V9:V37)</f>
        <v>0</v>
      </c>
      <c r="W8" s="203"/>
      <c r="X8" s="203"/>
      <c r="Y8" s="203"/>
      <c r="AG8" s="3" t="s">
        <v>115</v>
      </c>
    </row>
    <row r="9" customFormat="false" ht="12.75" hidden="true" customHeight="false" outlineLevel="1" collapsed="false">
      <c r="A9" s="205" t="n">
        <v>1</v>
      </c>
      <c r="B9" s="206" t="s">
        <v>228</v>
      </c>
      <c r="C9" s="207" t="s">
        <v>229</v>
      </c>
      <c r="D9" s="208" t="s">
        <v>157</v>
      </c>
      <c r="E9" s="209" t="n">
        <v>0</v>
      </c>
      <c r="F9" s="210" t="n">
        <v>85</v>
      </c>
      <c r="G9" s="211" t="n">
        <f aca="false">ROUND(E9*F9,2)</f>
        <v>0</v>
      </c>
      <c r="H9" s="212" t="n">
        <v>0</v>
      </c>
      <c r="I9" s="213" t="n">
        <f aca="false">ROUND(E9*H9,2)</f>
        <v>0</v>
      </c>
      <c r="J9" s="212" t="n">
        <v>89.9</v>
      </c>
      <c r="K9" s="213" t="n">
        <f aca="false">ROUND(E9*J9,2)</f>
        <v>0</v>
      </c>
      <c r="L9" s="213" t="n">
        <v>21</v>
      </c>
      <c r="M9" s="213" t="n">
        <f aca="false">G9*(1+L9/100)</f>
        <v>0</v>
      </c>
      <c r="N9" s="214" t="n">
        <v>0</v>
      </c>
      <c r="O9" s="214" t="n">
        <f aca="false">ROUND(E9*N9,2)</f>
        <v>0</v>
      </c>
      <c r="P9" s="214" t="n">
        <v>0</v>
      </c>
      <c r="Q9" s="214" t="n">
        <f aca="false">ROUND(E9*P9,2)</f>
        <v>0</v>
      </c>
      <c r="R9" s="213"/>
      <c r="S9" s="213" t="s">
        <v>119</v>
      </c>
      <c r="T9" s="213" t="s">
        <v>119</v>
      </c>
      <c r="U9" s="213" t="n">
        <v>0.097</v>
      </c>
      <c r="V9" s="213" t="n">
        <f aca="false">ROUND(E9*U9,2)</f>
        <v>0</v>
      </c>
      <c r="W9" s="213"/>
      <c r="X9" s="213" t="s">
        <v>158</v>
      </c>
      <c r="Y9" s="213" t="s">
        <v>122</v>
      </c>
      <c r="Z9" s="215"/>
      <c r="AA9" s="215"/>
      <c r="AB9" s="215"/>
      <c r="AC9" s="215"/>
      <c r="AD9" s="215"/>
      <c r="AE9" s="215"/>
      <c r="AF9" s="215"/>
      <c r="AG9" s="215" t="s">
        <v>159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customFormat="false" ht="12.75" hidden="true" customHeight="false" outlineLevel="2" collapsed="false">
      <c r="A10" s="216"/>
      <c r="B10" s="217"/>
      <c r="C10" s="238" t="s">
        <v>230</v>
      </c>
      <c r="D10" s="239"/>
      <c r="E10" s="240" t="n">
        <v>9.384</v>
      </c>
      <c r="F10" s="213"/>
      <c r="G10" s="213"/>
      <c r="H10" s="213"/>
      <c r="I10" s="213"/>
      <c r="J10" s="213"/>
      <c r="K10" s="213"/>
      <c r="L10" s="213"/>
      <c r="M10" s="213"/>
      <c r="N10" s="214"/>
      <c r="O10" s="214"/>
      <c r="P10" s="214"/>
      <c r="Q10" s="214"/>
      <c r="R10" s="213"/>
      <c r="S10" s="213"/>
      <c r="T10" s="213"/>
      <c r="U10" s="213"/>
      <c r="V10" s="213"/>
      <c r="W10" s="213"/>
      <c r="X10" s="213"/>
      <c r="Y10" s="213"/>
      <c r="Z10" s="215"/>
      <c r="AA10" s="215"/>
      <c r="AB10" s="215"/>
      <c r="AC10" s="215"/>
      <c r="AD10" s="215"/>
      <c r="AE10" s="215"/>
      <c r="AF10" s="215"/>
      <c r="AG10" s="215" t="s">
        <v>163</v>
      </c>
      <c r="AH10" s="215" t="n">
        <v>0</v>
      </c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</row>
    <row r="11" customFormat="false" ht="12.75" hidden="true" customHeight="false" outlineLevel="1" collapsed="false">
      <c r="A11" s="205" t="n">
        <v>2</v>
      </c>
      <c r="B11" s="206" t="s">
        <v>231</v>
      </c>
      <c r="C11" s="207" t="s">
        <v>232</v>
      </c>
      <c r="D11" s="208" t="s">
        <v>157</v>
      </c>
      <c r="E11" s="209" t="n">
        <v>0</v>
      </c>
      <c r="F11" s="210" t="n">
        <v>250</v>
      </c>
      <c r="G11" s="211" t="n">
        <f aca="false">ROUND(E11*F11,2)</f>
        <v>0</v>
      </c>
      <c r="H11" s="212" t="n">
        <v>0</v>
      </c>
      <c r="I11" s="213" t="n">
        <f aca="false">ROUND(E11*H11,2)</f>
        <v>0</v>
      </c>
      <c r="J11" s="212" t="n">
        <v>303.5</v>
      </c>
      <c r="K11" s="213" t="n">
        <f aca="false">ROUND(E11*J11,2)</f>
        <v>0</v>
      </c>
      <c r="L11" s="213" t="n">
        <v>21</v>
      </c>
      <c r="M11" s="213" t="n">
        <f aca="false">G11*(1+L11/100)</f>
        <v>0</v>
      </c>
      <c r="N11" s="214" t="n">
        <v>0</v>
      </c>
      <c r="O11" s="214" t="n">
        <f aca="false">ROUND(E11*N11,2)</f>
        <v>0</v>
      </c>
      <c r="P11" s="214" t="n">
        <v>0</v>
      </c>
      <c r="Q11" s="214" t="n">
        <f aca="false">ROUND(E11*P11,2)</f>
        <v>0</v>
      </c>
      <c r="R11" s="213"/>
      <c r="S11" s="213" t="s">
        <v>119</v>
      </c>
      <c r="T11" s="213" t="s">
        <v>119</v>
      </c>
      <c r="U11" s="213" t="n">
        <v>0.23</v>
      </c>
      <c r="V11" s="213" t="n">
        <f aca="false">ROUND(E11*U11,2)</f>
        <v>0</v>
      </c>
      <c r="W11" s="213"/>
      <c r="X11" s="213" t="s">
        <v>158</v>
      </c>
      <c r="Y11" s="213" t="s">
        <v>122</v>
      </c>
      <c r="Z11" s="215"/>
      <c r="AA11" s="215"/>
      <c r="AB11" s="215"/>
      <c r="AC11" s="215"/>
      <c r="AD11" s="215"/>
      <c r="AE11" s="215"/>
      <c r="AF11" s="215"/>
      <c r="AG11" s="215" t="s">
        <v>159</v>
      </c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</row>
    <row r="12" customFormat="false" ht="12.75" hidden="true" customHeight="false" outlineLevel="2" collapsed="false">
      <c r="A12" s="216"/>
      <c r="B12" s="217"/>
      <c r="C12" s="238" t="s">
        <v>233</v>
      </c>
      <c r="D12" s="239"/>
      <c r="E12" s="240" t="n">
        <v>65.688</v>
      </c>
      <c r="F12" s="213"/>
      <c r="G12" s="213"/>
      <c r="H12" s="213"/>
      <c r="I12" s="213"/>
      <c r="J12" s="213"/>
      <c r="K12" s="213"/>
      <c r="L12" s="213"/>
      <c r="M12" s="213"/>
      <c r="N12" s="214"/>
      <c r="O12" s="214"/>
      <c r="P12" s="214"/>
      <c r="Q12" s="214"/>
      <c r="R12" s="213"/>
      <c r="S12" s="213"/>
      <c r="T12" s="213"/>
      <c r="U12" s="213"/>
      <c r="V12" s="213"/>
      <c r="W12" s="213"/>
      <c r="X12" s="213"/>
      <c r="Y12" s="213"/>
      <c r="Z12" s="215"/>
      <c r="AA12" s="215"/>
      <c r="AB12" s="215"/>
      <c r="AC12" s="215"/>
      <c r="AD12" s="215"/>
      <c r="AE12" s="215"/>
      <c r="AF12" s="215"/>
      <c r="AG12" s="215" t="s">
        <v>163</v>
      </c>
      <c r="AH12" s="215" t="n">
        <v>0</v>
      </c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</row>
    <row r="13" customFormat="false" ht="12.75" hidden="true" customHeight="false" outlineLevel="3" collapsed="false">
      <c r="A13" s="216"/>
      <c r="B13" s="217"/>
      <c r="C13" s="238" t="s">
        <v>234</v>
      </c>
      <c r="D13" s="239"/>
      <c r="E13" s="240" t="n">
        <v>-2</v>
      </c>
      <c r="F13" s="213"/>
      <c r="G13" s="213"/>
      <c r="H13" s="213"/>
      <c r="I13" s="213"/>
      <c r="J13" s="213"/>
      <c r="K13" s="213"/>
      <c r="L13" s="213"/>
      <c r="M13" s="213"/>
      <c r="N13" s="214"/>
      <c r="O13" s="214"/>
      <c r="P13" s="214"/>
      <c r="Q13" s="214"/>
      <c r="R13" s="213"/>
      <c r="S13" s="213"/>
      <c r="T13" s="213"/>
      <c r="U13" s="213"/>
      <c r="V13" s="213"/>
      <c r="W13" s="213"/>
      <c r="X13" s="213"/>
      <c r="Y13" s="213"/>
      <c r="Z13" s="215"/>
      <c r="AA13" s="215"/>
      <c r="AB13" s="215"/>
      <c r="AC13" s="215"/>
      <c r="AD13" s="215"/>
      <c r="AE13" s="215"/>
      <c r="AF13" s="215"/>
      <c r="AG13" s="215" t="s">
        <v>163</v>
      </c>
      <c r="AH13" s="215" t="n">
        <v>0</v>
      </c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</row>
    <row r="14" customFormat="false" ht="12.75" hidden="true" customHeight="false" outlineLevel="1" collapsed="false">
      <c r="A14" s="205" t="n">
        <v>3</v>
      </c>
      <c r="B14" s="206" t="s">
        <v>235</v>
      </c>
      <c r="C14" s="207" t="s">
        <v>236</v>
      </c>
      <c r="D14" s="208" t="s">
        <v>157</v>
      </c>
      <c r="E14" s="209" t="n">
        <v>0</v>
      </c>
      <c r="F14" s="210" t="n">
        <v>195</v>
      </c>
      <c r="G14" s="211" t="n">
        <f aca="false">ROUND(E14*F14,2)</f>
        <v>0</v>
      </c>
      <c r="H14" s="212" t="n">
        <v>0</v>
      </c>
      <c r="I14" s="213" t="n">
        <f aca="false">ROUND(E14*H14,2)</f>
        <v>0</v>
      </c>
      <c r="J14" s="212" t="n">
        <v>198</v>
      </c>
      <c r="K14" s="213" t="n">
        <f aca="false">ROUND(E14*J14,2)</f>
        <v>0</v>
      </c>
      <c r="L14" s="213" t="n">
        <v>21</v>
      </c>
      <c r="M14" s="213" t="n">
        <f aca="false">G14*(1+L14/100)</f>
        <v>0</v>
      </c>
      <c r="N14" s="214" t="n">
        <v>0</v>
      </c>
      <c r="O14" s="214" t="n">
        <f aca="false">ROUND(E14*N14,2)</f>
        <v>0</v>
      </c>
      <c r="P14" s="214" t="n">
        <v>0</v>
      </c>
      <c r="Q14" s="214" t="n">
        <f aca="false">ROUND(E14*P14,2)</f>
        <v>0</v>
      </c>
      <c r="R14" s="213"/>
      <c r="S14" s="213" t="s">
        <v>119</v>
      </c>
      <c r="T14" s="213" t="s">
        <v>119</v>
      </c>
      <c r="U14" s="213" t="n">
        <v>0.3898</v>
      </c>
      <c r="V14" s="213" t="n">
        <f aca="false">ROUND(E14*U14,2)</f>
        <v>0</v>
      </c>
      <c r="W14" s="213"/>
      <c r="X14" s="213" t="s">
        <v>158</v>
      </c>
      <c r="Y14" s="213" t="s">
        <v>122</v>
      </c>
      <c r="Z14" s="215"/>
      <c r="AA14" s="215"/>
      <c r="AB14" s="215"/>
      <c r="AC14" s="215"/>
      <c r="AD14" s="215"/>
      <c r="AE14" s="215"/>
      <c r="AF14" s="215"/>
      <c r="AG14" s="215" t="s">
        <v>159</v>
      </c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</row>
    <row r="15" customFormat="false" ht="12.75" hidden="true" customHeight="false" outlineLevel="2" collapsed="false">
      <c r="A15" s="216"/>
      <c r="B15" s="217"/>
      <c r="C15" s="238" t="s">
        <v>237</v>
      </c>
      <c r="D15" s="239"/>
      <c r="E15" s="240" t="n">
        <v>31.844</v>
      </c>
      <c r="F15" s="213"/>
      <c r="G15" s="213"/>
      <c r="H15" s="213"/>
      <c r="I15" s="213"/>
      <c r="J15" s="213"/>
      <c r="K15" s="213"/>
      <c r="L15" s="213"/>
      <c r="M15" s="213"/>
      <c r="N15" s="214"/>
      <c r="O15" s="214"/>
      <c r="P15" s="214"/>
      <c r="Q15" s="214"/>
      <c r="R15" s="213"/>
      <c r="S15" s="213"/>
      <c r="T15" s="213"/>
      <c r="U15" s="213"/>
      <c r="V15" s="213"/>
      <c r="W15" s="213"/>
      <c r="X15" s="213"/>
      <c r="Y15" s="213"/>
      <c r="Z15" s="215"/>
      <c r="AA15" s="215"/>
      <c r="AB15" s="215"/>
      <c r="AC15" s="215"/>
      <c r="AD15" s="215"/>
      <c r="AE15" s="215"/>
      <c r="AF15" s="215"/>
      <c r="AG15" s="215" t="s">
        <v>163</v>
      </c>
      <c r="AH15" s="215" t="n">
        <v>0</v>
      </c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</row>
    <row r="16" customFormat="false" ht="12.75" hidden="true" customHeight="false" outlineLevel="1" collapsed="false">
      <c r="A16" s="231" t="n">
        <v>4</v>
      </c>
      <c r="B16" s="232" t="s">
        <v>238</v>
      </c>
      <c r="C16" s="233" t="s">
        <v>239</v>
      </c>
      <c r="D16" s="234" t="s">
        <v>157</v>
      </c>
      <c r="E16" s="235" t="n">
        <v>0</v>
      </c>
      <c r="F16" s="236" t="n">
        <v>1475</v>
      </c>
      <c r="G16" s="237" t="n">
        <f aca="false">ROUND(E16*F16,2)</f>
        <v>0</v>
      </c>
      <c r="H16" s="212" t="n">
        <v>0</v>
      </c>
      <c r="I16" s="213" t="n">
        <f aca="false">ROUND(E16*H16,2)</f>
        <v>0</v>
      </c>
      <c r="J16" s="212" t="n">
        <v>1475</v>
      </c>
      <c r="K16" s="213" t="n">
        <f aca="false">ROUND(E16*J16,2)</f>
        <v>0</v>
      </c>
      <c r="L16" s="213" t="n">
        <v>21</v>
      </c>
      <c r="M16" s="213" t="n">
        <f aca="false">G16*(1+L16/100)</f>
        <v>0</v>
      </c>
      <c r="N16" s="214" t="n">
        <v>0</v>
      </c>
      <c r="O16" s="214" t="n">
        <f aca="false">ROUND(E16*N16,2)</f>
        <v>0</v>
      </c>
      <c r="P16" s="214" t="n">
        <v>0</v>
      </c>
      <c r="Q16" s="214" t="n">
        <f aca="false">ROUND(E16*P16,2)</f>
        <v>0</v>
      </c>
      <c r="R16" s="213"/>
      <c r="S16" s="213" t="s">
        <v>119</v>
      </c>
      <c r="T16" s="213" t="s">
        <v>119</v>
      </c>
      <c r="U16" s="213" t="n">
        <v>3.533</v>
      </c>
      <c r="V16" s="213" t="n">
        <f aca="false">ROUND(E16*U16,2)</f>
        <v>0</v>
      </c>
      <c r="W16" s="213"/>
      <c r="X16" s="213" t="s">
        <v>158</v>
      </c>
      <c r="Y16" s="213" t="s">
        <v>122</v>
      </c>
      <c r="Z16" s="215"/>
      <c r="AA16" s="215"/>
      <c r="AB16" s="215"/>
      <c r="AC16" s="215"/>
      <c r="AD16" s="215"/>
      <c r="AE16" s="215"/>
      <c r="AF16" s="215"/>
      <c r="AG16" s="215" t="s">
        <v>159</v>
      </c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</row>
    <row r="17" customFormat="false" ht="12.75" hidden="true" customHeight="false" outlineLevel="1" collapsed="false">
      <c r="A17" s="205" t="n">
        <v>5</v>
      </c>
      <c r="B17" s="206" t="s">
        <v>240</v>
      </c>
      <c r="C17" s="207" t="s">
        <v>241</v>
      </c>
      <c r="D17" s="208" t="s">
        <v>171</v>
      </c>
      <c r="E17" s="209" t="n">
        <v>0</v>
      </c>
      <c r="F17" s="210" t="n">
        <v>135</v>
      </c>
      <c r="G17" s="211" t="n">
        <f aca="false">ROUND(E17*F17,2)</f>
        <v>0</v>
      </c>
      <c r="H17" s="212" t="n">
        <v>13.89</v>
      </c>
      <c r="I17" s="213" t="n">
        <f aca="false">ROUND(E17*H17,2)</f>
        <v>0</v>
      </c>
      <c r="J17" s="212" t="n">
        <v>135.11</v>
      </c>
      <c r="K17" s="213" t="n">
        <f aca="false">ROUND(E17*J17,2)</f>
        <v>0</v>
      </c>
      <c r="L17" s="213" t="n">
        <v>21</v>
      </c>
      <c r="M17" s="213" t="n">
        <f aca="false">G17*(1+L17/100)</f>
        <v>0</v>
      </c>
      <c r="N17" s="214" t="n">
        <v>0.00099</v>
      </c>
      <c r="O17" s="214" t="n">
        <f aca="false">ROUND(E17*N17,2)</f>
        <v>0</v>
      </c>
      <c r="P17" s="214" t="n">
        <v>0</v>
      </c>
      <c r="Q17" s="214" t="n">
        <f aca="false">ROUND(E17*P17,2)</f>
        <v>0</v>
      </c>
      <c r="R17" s="213"/>
      <c r="S17" s="213" t="s">
        <v>119</v>
      </c>
      <c r="T17" s="213" t="s">
        <v>119</v>
      </c>
      <c r="U17" s="213" t="n">
        <v>0.236</v>
      </c>
      <c r="V17" s="213" t="n">
        <f aca="false">ROUND(E17*U17,2)</f>
        <v>0</v>
      </c>
      <c r="W17" s="213"/>
      <c r="X17" s="213" t="s">
        <v>158</v>
      </c>
      <c r="Y17" s="213" t="s">
        <v>122</v>
      </c>
      <c r="Z17" s="215"/>
      <c r="AA17" s="215"/>
      <c r="AB17" s="215"/>
      <c r="AC17" s="215"/>
      <c r="AD17" s="215"/>
      <c r="AE17" s="215"/>
      <c r="AF17" s="215"/>
      <c r="AG17" s="215" t="s">
        <v>242</v>
      </c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customFormat="false" ht="12.75" hidden="true" customHeight="false" outlineLevel="2" collapsed="false">
      <c r="A18" s="216"/>
      <c r="B18" s="217"/>
      <c r="C18" s="238" t="s">
        <v>243</v>
      </c>
      <c r="D18" s="239"/>
      <c r="E18" s="240" t="n">
        <v>218.96</v>
      </c>
      <c r="F18" s="213"/>
      <c r="G18" s="213"/>
      <c r="H18" s="213"/>
      <c r="I18" s="213"/>
      <c r="J18" s="213"/>
      <c r="K18" s="213"/>
      <c r="L18" s="213"/>
      <c r="M18" s="213"/>
      <c r="N18" s="214"/>
      <c r="O18" s="214"/>
      <c r="P18" s="214"/>
      <c r="Q18" s="214"/>
      <c r="R18" s="213"/>
      <c r="S18" s="213"/>
      <c r="T18" s="213"/>
      <c r="U18" s="213"/>
      <c r="V18" s="213"/>
      <c r="W18" s="213"/>
      <c r="X18" s="213"/>
      <c r="Y18" s="213"/>
      <c r="Z18" s="215"/>
      <c r="AA18" s="215"/>
      <c r="AB18" s="215"/>
      <c r="AC18" s="215"/>
      <c r="AD18" s="215"/>
      <c r="AE18" s="215"/>
      <c r="AF18" s="215"/>
      <c r="AG18" s="215" t="s">
        <v>163</v>
      </c>
      <c r="AH18" s="215" t="n">
        <v>0</v>
      </c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customFormat="false" ht="12.75" hidden="true" customHeight="false" outlineLevel="1" collapsed="false">
      <c r="A19" s="231" t="n">
        <v>6</v>
      </c>
      <c r="B19" s="232" t="s">
        <v>244</v>
      </c>
      <c r="C19" s="233" t="s">
        <v>245</v>
      </c>
      <c r="D19" s="234" t="s">
        <v>171</v>
      </c>
      <c r="E19" s="235" t="n">
        <v>0</v>
      </c>
      <c r="F19" s="236" t="n">
        <v>30</v>
      </c>
      <c r="G19" s="237" t="n">
        <f aca="false">ROUND(E19*F19,2)</f>
        <v>0</v>
      </c>
      <c r="H19" s="212" t="n">
        <v>0</v>
      </c>
      <c r="I19" s="213" t="n">
        <f aca="false">ROUND(E19*H19,2)</f>
        <v>0</v>
      </c>
      <c r="J19" s="212" t="n">
        <v>32.1</v>
      </c>
      <c r="K19" s="213" t="n">
        <f aca="false">ROUND(E19*J19,2)</f>
        <v>0</v>
      </c>
      <c r="L19" s="213" t="n">
        <v>21</v>
      </c>
      <c r="M19" s="213" t="n">
        <f aca="false">G19*(1+L19/100)</f>
        <v>0</v>
      </c>
      <c r="N19" s="214" t="n">
        <v>0</v>
      </c>
      <c r="O19" s="214" t="n">
        <f aca="false">ROUND(E19*N19,2)</f>
        <v>0</v>
      </c>
      <c r="P19" s="214" t="n">
        <v>0</v>
      </c>
      <c r="Q19" s="214" t="n">
        <f aca="false">ROUND(E19*P19,2)</f>
        <v>0</v>
      </c>
      <c r="R19" s="213"/>
      <c r="S19" s="213" t="s">
        <v>119</v>
      </c>
      <c r="T19" s="213" t="s">
        <v>119</v>
      </c>
      <c r="U19" s="213" t="n">
        <v>0.07</v>
      </c>
      <c r="V19" s="213" t="n">
        <f aca="false">ROUND(E19*U19,2)</f>
        <v>0</v>
      </c>
      <c r="W19" s="213"/>
      <c r="X19" s="213" t="s">
        <v>158</v>
      </c>
      <c r="Y19" s="213" t="s">
        <v>122</v>
      </c>
      <c r="Z19" s="215"/>
      <c r="AA19" s="215"/>
      <c r="AB19" s="215"/>
      <c r="AC19" s="215"/>
      <c r="AD19" s="215"/>
      <c r="AE19" s="215"/>
      <c r="AF19" s="215"/>
      <c r="AG19" s="215" t="s">
        <v>242</v>
      </c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</row>
    <row r="20" customFormat="false" ht="12.75" hidden="true" customHeight="false" outlineLevel="1" collapsed="false">
      <c r="A20" s="205" t="n">
        <v>7</v>
      </c>
      <c r="B20" s="206" t="s">
        <v>246</v>
      </c>
      <c r="C20" s="207" t="s">
        <v>247</v>
      </c>
      <c r="D20" s="208" t="s">
        <v>157</v>
      </c>
      <c r="E20" s="209" t="n">
        <v>0</v>
      </c>
      <c r="F20" s="210" t="n">
        <v>145</v>
      </c>
      <c r="G20" s="211" t="n">
        <f aca="false">ROUND(E20*F20,2)</f>
        <v>0</v>
      </c>
      <c r="H20" s="212" t="n">
        <v>0</v>
      </c>
      <c r="I20" s="213" t="n">
        <f aca="false">ROUND(E20*H20,2)</f>
        <v>0</v>
      </c>
      <c r="J20" s="212" t="n">
        <v>148.5</v>
      </c>
      <c r="K20" s="213" t="n">
        <f aca="false">ROUND(E20*J20,2)</f>
        <v>0</v>
      </c>
      <c r="L20" s="213" t="n">
        <v>21</v>
      </c>
      <c r="M20" s="213" t="n">
        <f aca="false">G20*(1+L20/100)</f>
        <v>0</v>
      </c>
      <c r="N20" s="214" t="n">
        <v>0</v>
      </c>
      <c r="O20" s="214" t="n">
        <f aca="false">ROUND(E20*N20,2)</f>
        <v>0</v>
      </c>
      <c r="P20" s="214" t="n">
        <v>0</v>
      </c>
      <c r="Q20" s="214" t="n">
        <f aca="false">ROUND(E20*P20,2)</f>
        <v>0</v>
      </c>
      <c r="R20" s="213"/>
      <c r="S20" s="213" t="s">
        <v>119</v>
      </c>
      <c r="T20" s="213" t="s">
        <v>119</v>
      </c>
      <c r="U20" s="213" t="n">
        <v>0.345</v>
      </c>
      <c r="V20" s="213" t="n">
        <f aca="false">ROUND(E20*U20,2)</f>
        <v>0</v>
      </c>
      <c r="W20" s="213"/>
      <c r="X20" s="213" t="s">
        <v>158</v>
      </c>
      <c r="Y20" s="213" t="s">
        <v>122</v>
      </c>
      <c r="Z20" s="215"/>
      <c r="AA20" s="215"/>
      <c r="AB20" s="215"/>
      <c r="AC20" s="215"/>
      <c r="AD20" s="215"/>
      <c r="AE20" s="215"/>
      <c r="AF20" s="215"/>
      <c r="AG20" s="215" t="s">
        <v>242</v>
      </c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</row>
    <row r="21" customFormat="false" ht="12.75" hidden="true" customHeight="false" outlineLevel="2" collapsed="false">
      <c r="A21" s="216"/>
      <c r="B21" s="217"/>
      <c r="C21" s="238" t="s">
        <v>248</v>
      </c>
      <c r="D21" s="239"/>
      <c r="E21" s="240" t="n">
        <v>65.688</v>
      </c>
      <c r="F21" s="213"/>
      <c r="G21" s="213"/>
      <c r="H21" s="213"/>
      <c r="I21" s="213"/>
      <c r="J21" s="213"/>
      <c r="K21" s="213"/>
      <c r="L21" s="213"/>
      <c r="M21" s="213"/>
      <c r="N21" s="214"/>
      <c r="O21" s="214"/>
      <c r="P21" s="214"/>
      <c r="Q21" s="214"/>
      <c r="R21" s="213"/>
      <c r="S21" s="213"/>
      <c r="T21" s="213"/>
      <c r="U21" s="213"/>
      <c r="V21" s="213"/>
      <c r="W21" s="213"/>
      <c r="X21" s="213"/>
      <c r="Y21" s="213"/>
      <c r="Z21" s="215"/>
      <c r="AA21" s="215"/>
      <c r="AB21" s="215"/>
      <c r="AC21" s="215"/>
      <c r="AD21" s="215"/>
      <c r="AE21" s="215"/>
      <c r="AF21" s="215"/>
      <c r="AG21" s="215" t="s">
        <v>163</v>
      </c>
      <c r="AH21" s="215" t="n">
        <v>0</v>
      </c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</row>
    <row r="22" customFormat="false" ht="12.75" hidden="true" customHeight="false" outlineLevel="1" collapsed="false">
      <c r="A22" s="205" t="n">
        <v>8</v>
      </c>
      <c r="B22" s="206" t="s">
        <v>164</v>
      </c>
      <c r="C22" s="207" t="s">
        <v>165</v>
      </c>
      <c r="D22" s="208" t="s">
        <v>157</v>
      </c>
      <c r="E22" s="209" t="n">
        <v>0</v>
      </c>
      <c r="F22" s="210" t="n">
        <v>255</v>
      </c>
      <c r="G22" s="211" t="n">
        <f aca="false">ROUND(E22*F22,2)</f>
        <v>0</v>
      </c>
      <c r="H22" s="212" t="n">
        <v>0</v>
      </c>
      <c r="I22" s="213" t="n">
        <f aca="false">ROUND(E22*H22,2)</f>
        <v>0</v>
      </c>
      <c r="J22" s="212" t="n">
        <v>256.5</v>
      </c>
      <c r="K22" s="213" t="n">
        <f aca="false">ROUND(E22*J22,2)</f>
        <v>0</v>
      </c>
      <c r="L22" s="213" t="n">
        <v>21</v>
      </c>
      <c r="M22" s="213" t="n">
        <f aca="false">G22*(1+L22/100)</f>
        <v>0</v>
      </c>
      <c r="N22" s="214" t="n">
        <v>0</v>
      </c>
      <c r="O22" s="214" t="n">
        <f aca="false">ROUND(E22*N22,2)</f>
        <v>0</v>
      </c>
      <c r="P22" s="214" t="n">
        <v>0</v>
      </c>
      <c r="Q22" s="214" t="n">
        <f aca="false">ROUND(E22*P22,2)</f>
        <v>0</v>
      </c>
      <c r="R22" s="213"/>
      <c r="S22" s="213" t="s">
        <v>119</v>
      </c>
      <c r="T22" s="213" t="s">
        <v>119</v>
      </c>
      <c r="U22" s="213" t="n">
        <v>0.011</v>
      </c>
      <c r="V22" s="213" t="n">
        <f aca="false">ROUND(E22*U22,2)</f>
        <v>0</v>
      </c>
      <c r="W22" s="213"/>
      <c r="X22" s="213" t="s">
        <v>158</v>
      </c>
      <c r="Y22" s="213" t="s">
        <v>122</v>
      </c>
      <c r="Z22" s="215"/>
      <c r="AA22" s="215"/>
      <c r="AB22" s="215"/>
      <c r="AC22" s="215"/>
      <c r="AD22" s="215"/>
      <c r="AE22" s="215"/>
      <c r="AF22" s="215"/>
      <c r="AG22" s="215" t="s">
        <v>242</v>
      </c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</row>
    <row r="23" customFormat="false" ht="19.4" hidden="true" customHeight="false" outlineLevel="2" collapsed="false">
      <c r="A23" s="216"/>
      <c r="B23" s="217"/>
      <c r="C23" s="238" t="s">
        <v>249</v>
      </c>
      <c r="D23" s="239"/>
      <c r="E23" s="240" t="n">
        <v>34.4862</v>
      </c>
      <c r="F23" s="213"/>
      <c r="G23" s="213"/>
      <c r="H23" s="213"/>
      <c r="I23" s="213"/>
      <c r="J23" s="213"/>
      <c r="K23" s="213"/>
      <c r="L23" s="213"/>
      <c r="M23" s="213"/>
      <c r="N23" s="214"/>
      <c r="O23" s="214"/>
      <c r="P23" s="214"/>
      <c r="Q23" s="214"/>
      <c r="R23" s="213"/>
      <c r="S23" s="213"/>
      <c r="T23" s="213"/>
      <c r="U23" s="213"/>
      <c r="V23" s="213"/>
      <c r="W23" s="213"/>
      <c r="X23" s="213"/>
      <c r="Y23" s="213"/>
      <c r="Z23" s="215"/>
      <c r="AA23" s="215"/>
      <c r="AB23" s="215"/>
      <c r="AC23" s="215"/>
      <c r="AD23" s="215"/>
      <c r="AE23" s="215"/>
      <c r="AF23" s="215"/>
      <c r="AG23" s="215" t="s">
        <v>163</v>
      </c>
      <c r="AH23" s="215" t="n">
        <v>0</v>
      </c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</row>
    <row r="24" customFormat="false" ht="12.75" hidden="true" customHeight="false" outlineLevel="1" collapsed="false">
      <c r="A24" s="231" t="n">
        <v>9</v>
      </c>
      <c r="B24" s="232" t="s">
        <v>250</v>
      </c>
      <c r="C24" s="233" t="s">
        <v>251</v>
      </c>
      <c r="D24" s="234" t="s">
        <v>157</v>
      </c>
      <c r="E24" s="235" t="n">
        <v>0</v>
      </c>
      <c r="F24" s="236" t="n">
        <v>285</v>
      </c>
      <c r="G24" s="237" t="n">
        <f aca="false">ROUND(E24*F24,2)</f>
        <v>0</v>
      </c>
      <c r="H24" s="212" t="n">
        <v>0</v>
      </c>
      <c r="I24" s="213" t="n">
        <f aca="false">ROUND(E24*H24,2)</f>
        <v>0</v>
      </c>
      <c r="J24" s="212" t="n">
        <v>308</v>
      </c>
      <c r="K24" s="213" t="n">
        <f aca="false">ROUND(E24*J24,2)</f>
        <v>0</v>
      </c>
      <c r="L24" s="213" t="n">
        <v>21</v>
      </c>
      <c r="M24" s="213" t="n">
        <f aca="false">G24*(1+L24/100)</f>
        <v>0</v>
      </c>
      <c r="N24" s="214" t="n">
        <v>0</v>
      </c>
      <c r="O24" s="214" t="n">
        <f aca="false">ROUND(E24*N24,2)</f>
        <v>0</v>
      </c>
      <c r="P24" s="214" t="n">
        <v>0</v>
      </c>
      <c r="Q24" s="214" t="n">
        <f aca="false">ROUND(E24*P24,2)</f>
        <v>0</v>
      </c>
      <c r="R24" s="213"/>
      <c r="S24" s="213" t="s">
        <v>119</v>
      </c>
      <c r="T24" s="213" t="s">
        <v>119</v>
      </c>
      <c r="U24" s="213" t="n">
        <v>0.652</v>
      </c>
      <c r="V24" s="213" t="n">
        <f aca="false">ROUND(E24*U24,2)</f>
        <v>0</v>
      </c>
      <c r="W24" s="213"/>
      <c r="X24" s="213" t="s">
        <v>158</v>
      </c>
      <c r="Y24" s="213" t="s">
        <v>122</v>
      </c>
      <c r="Z24" s="215"/>
      <c r="AA24" s="215"/>
      <c r="AB24" s="215"/>
      <c r="AC24" s="215"/>
      <c r="AD24" s="215"/>
      <c r="AE24" s="215"/>
      <c r="AF24" s="215"/>
      <c r="AG24" s="215" t="s">
        <v>242</v>
      </c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</row>
    <row r="25" customFormat="false" ht="12.75" hidden="true" customHeight="false" outlineLevel="1" collapsed="false">
      <c r="A25" s="231" t="n">
        <v>10</v>
      </c>
      <c r="B25" s="232" t="s">
        <v>167</v>
      </c>
      <c r="C25" s="233" t="s">
        <v>168</v>
      </c>
      <c r="D25" s="234" t="s">
        <v>157</v>
      </c>
      <c r="E25" s="235" t="n">
        <v>0</v>
      </c>
      <c r="F25" s="236" t="n">
        <v>15</v>
      </c>
      <c r="G25" s="237" t="n">
        <f aca="false">ROUND(E25*F25,2)</f>
        <v>0</v>
      </c>
      <c r="H25" s="212" t="n">
        <v>0</v>
      </c>
      <c r="I25" s="213" t="n">
        <f aca="false">ROUND(E25*H25,2)</f>
        <v>0</v>
      </c>
      <c r="J25" s="212" t="n">
        <v>19.3</v>
      </c>
      <c r="K25" s="213" t="n">
        <f aca="false">ROUND(E25*J25,2)</f>
        <v>0</v>
      </c>
      <c r="L25" s="213" t="n">
        <v>21</v>
      </c>
      <c r="M25" s="213" t="n">
        <f aca="false">G25*(1+L25/100)</f>
        <v>0</v>
      </c>
      <c r="N25" s="214" t="n">
        <v>0</v>
      </c>
      <c r="O25" s="214" t="n">
        <f aca="false">ROUND(E25*N25,2)</f>
        <v>0</v>
      </c>
      <c r="P25" s="214" t="n">
        <v>0</v>
      </c>
      <c r="Q25" s="214" t="n">
        <f aca="false">ROUND(E25*P25,2)</f>
        <v>0</v>
      </c>
      <c r="R25" s="213"/>
      <c r="S25" s="213" t="s">
        <v>119</v>
      </c>
      <c r="T25" s="213" t="s">
        <v>119</v>
      </c>
      <c r="U25" s="213" t="n">
        <v>0.009</v>
      </c>
      <c r="V25" s="213" t="n">
        <f aca="false">ROUND(E25*U25,2)</f>
        <v>0</v>
      </c>
      <c r="W25" s="213"/>
      <c r="X25" s="213" t="s">
        <v>158</v>
      </c>
      <c r="Y25" s="213" t="s">
        <v>122</v>
      </c>
      <c r="Z25" s="215"/>
      <c r="AA25" s="215"/>
      <c r="AB25" s="215"/>
      <c r="AC25" s="215"/>
      <c r="AD25" s="215"/>
      <c r="AE25" s="215"/>
      <c r="AF25" s="215"/>
      <c r="AG25" s="215" t="s">
        <v>242</v>
      </c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</row>
    <row r="26" customFormat="false" ht="12.75" hidden="true" customHeight="false" outlineLevel="1" collapsed="false">
      <c r="A26" s="205" t="n">
        <v>11</v>
      </c>
      <c r="B26" s="206" t="s">
        <v>252</v>
      </c>
      <c r="C26" s="207" t="s">
        <v>253</v>
      </c>
      <c r="D26" s="208" t="s">
        <v>157</v>
      </c>
      <c r="E26" s="209" t="n">
        <v>0</v>
      </c>
      <c r="F26" s="210" t="n">
        <v>140</v>
      </c>
      <c r="G26" s="211" t="n">
        <f aca="false">ROUND(E26*F26,2)</f>
        <v>0</v>
      </c>
      <c r="H26" s="212" t="n">
        <v>0</v>
      </c>
      <c r="I26" s="213" t="n">
        <f aca="false">ROUND(E26*H26,2)</f>
        <v>0</v>
      </c>
      <c r="J26" s="212" t="n">
        <v>144.5</v>
      </c>
      <c r="K26" s="213" t="n">
        <f aca="false">ROUND(E26*J26,2)</f>
        <v>0</v>
      </c>
      <c r="L26" s="213" t="n">
        <v>21</v>
      </c>
      <c r="M26" s="213" t="n">
        <f aca="false">G26*(1+L26/100)</f>
        <v>0</v>
      </c>
      <c r="N26" s="214" t="n">
        <v>0</v>
      </c>
      <c r="O26" s="214" t="n">
        <f aca="false">ROUND(E26*N26,2)</f>
        <v>0</v>
      </c>
      <c r="P26" s="214" t="n">
        <v>0</v>
      </c>
      <c r="Q26" s="214" t="n">
        <f aca="false">ROUND(E26*P26,2)</f>
        <v>0</v>
      </c>
      <c r="R26" s="213"/>
      <c r="S26" s="213" t="s">
        <v>119</v>
      </c>
      <c r="T26" s="213" t="s">
        <v>119</v>
      </c>
      <c r="U26" s="213" t="n">
        <v>0.184</v>
      </c>
      <c r="V26" s="213" t="n">
        <f aca="false">ROUND(E26*U26,2)</f>
        <v>0</v>
      </c>
      <c r="W26" s="213"/>
      <c r="X26" s="213" t="s">
        <v>158</v>
      </c>
      <c r="Y26" s="213" t="s">
        <v>122</v>
      </c>
      <c r="Z26" s="215"/>
      <c r="AA26" s="215"/>
      <c r="AB26" s="215"/>
      <c r="AC26" s="215"/>
      <c r="AD26" s="215"/>
      <c r="AE26" s="215"/>
      <c r="AF26" s="215"/>
      <c r="AG26" s="215" t="s">
        <v>242</v>
      </c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</row>
    <row r="27" customFormat="false" ht="19.4" hidden="true" customHeight="false" outlineLevel="2" collapsed="false">
      <c r="A27" s="216"/>
      <c r="B27" s="217"/>
      <c r="C27" s="238" t="s">
        <v>254</v>
      </c>
      <c r="D27" s="239"/>
      <c r="E27" s="240" t="n">
        <v>31.2018</v>
      </c>
      <c r="F27" s="213"/>
      <c r="G27" s="213"/>
      <c r="H27" s="213"/>
      <c r="I27" s="213"/>
      <c r="J27" s="213"/>
      <c r="K27" s="213"/>
      <c r="L27" s="213"/>
      <c r="M27" s="213"/>
      <c r="N27" s="214"/>
      <c r="O27" s="214"/>
      <c r="P27" s="214"/>
      <c r="Q27" s="214"/>
      <c r="R27" s="213"/>
      <c r="S27" s="213"/>
      <c r="T27" s="213"/>
      <c r="U27" s="213"/>
      <c r="V27" s="213"/>
      <c r="W27" s="213"/>
      <c r="X27" s="213"/>
      <c r="Y27" s="213"/>
      <c r="Z27" s="215"/>
      <c r="AA27" s="215"/>
      <c r="AB27" s="215"/>
      <c r="AC27" s="215"/>
      <c r="AD27" s="215"/>
      <c r="AE27" s="215"/>
      <c r="AF27" s="215"/>
      <c r="AG27" s="215" t="s">
        <v>163</v>
      </c>
      <c r="AH27" s="215" t="n">
        <v>0</v>
      </c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</row>
    <row r="28" customFormat="false" ht="19.4" hidden="true" customHeight="false" outlineLevel="3" collapsed="false">
      <c r="A28" s="216"/>
      <c r="B28" s="217"/>
      <c r="C28" s="238" t="s">
        <v>255</v>
      </c>
      <c r="D28" s="239"/>
      <c r="E28" s="240" t="n">
        <v>13.3722</v>
      </c>
      <c r="F28" s="213"/>
      <c r="G28" s="213"/>
      <c r="H28" s="213"/>
      <c r="I28" s="213"/>
      <c r="J28" s="213"/>
      <c r="K28" s="213"/>
      <c r="L28" s="213"/>
      <c r="M28" s="213"/>
      <c r="N28" s="214"/>
      <c r="O28" s="214"/>
      <c r="P28" s="214"/>
      <c r="Q28" s="214"/>
      <c r="R28" s="213"/>
      <c r="S28" s="213"/>
      <c r="T28" s="213"/>
      <c r="U28" s="213"/>
      <c r="V28" s="213"/>
      <c r="W28" s="213"/>
      <c r="X28" s="213"/>
      <c r="Y28" s="213"/>
      <c r="Z28" s="215"/>
      <c r="AA28" s="215"/>
      <c r="AB28" s="215"/>
      <c r="AC28" s="215"/>
      <c r="AD28" s="215"/>
      <c r="AE28" s="215"/>
      <c r="AF28" s="215"/>
      <c r="AG28" s="215" t="s">
        <v>163</v>
      </c>
      <c r="AH28" s="215" t="n">
        <v>0</v>
      </c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</row>
    <row r="29" customFormat="false" ht="19.4" hidden="true" customHeight="false" outlineLevel="1" collapsed="false">
      <c r="A29" s="205" t="n">
        <v>12</v>
      </c>
      <c r="B29" s="206" t="s">
        <v>256</v>
      </c>
      <c r="C29" s="207" t="s">
        <v>257</v>
      </c>
      <c r="D29" s="208" t="s">
        <v>157</v>
      </c>
      <c r="E29" s="209" t="n">
        <v>0</v>
      </c>
      <c r="F29" s="210" t="n">
        <v>1150</v>
      </c>
      <c r="G29" s="211" t="n">
        <f aca="false">ROUND(E29*F29,2)</f>
        <v>0</v>
      </c>
      <c r="H29" s="212" t="n">
        <v>691.64</v>
      </c>
      <c r="I29" s="213" t="n">
        <f aca="false">ROUND(E29*H29,2)</f>
        <v>0</v>
      </c>
      <c r="J29" s="212" t="n">
        <v>682.36</v>
      </c>
      <c r="K29" s="213" t="n">
        <f aca="false">ROUND(E29*J29,2)</f>
        <v>0</v>
      </c>
      <c r="L29" s="213" t="n">
        <v>21</v>
      </c>
      <c r="M29" s="213" t="n">
        <f aca="false">G29*(1+L29/100)</f>
        <v>0</v>
      </c>
      <c r="N29" s="214" t="n">
        <v>1.7</v>
      </c>
      <c r="O29" s="214" t="n">
        <f aca="false">ROUND(E29*N29,2)</f>
        <v>0</v>
      </c>
      <c r="P29" s="214" t="n">
        <v>0</v>
      </c>
      <c r="Q29" s="214" t="n">
        <f aca="false">ROUND(E29*P29,2)</f>
        <v>0</v>
      </c>
      <c r="R29" s="213"/>
      <c r="S29" s="213" t="s">
        <v>119</v>
      </c>
      <c r="T29" s="213" t="s">
        <v>119</v>
      </c>
      <c r="U29" s="213" t="n">
        <v>1.587</v>
      </c>
      <c r="V29" s="213" t="n">
        <f aca="false">ROUND(E29*U29,2)</f>
        <v>0</v>
      </c>
      <c r="W29" s="213"/>
      <c r="X29" s="213" t="s">
        <v>158</v>
      </c>
      <c r="Y29" s="213" t="s">
        <v>122</v>
      </c>
      <c r="Z29" s="215"/>
      <c r="AA29" s="215"/>
      <c r="AB29" s="215"/>
      <c r="AC29" s="215"/>
      <c r="AD29" s="215"/>
      <c r="AE29" s="215"/>
      <c r="AF29" s="215"/>
      <c r="AG29" s="215" t="s">
        <v>242</v>
      </c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</row>
    <row r="30" customFormat="false" ht="12.75" hidden="true" customHeight="false" outlineLevel="2" collapsed="false">
      <c r="A30" s="216"/>
      <c r="B30" s="217"/>
      <c r="C30" s="238" t="s">
        <v>258</v>
      </c>
      <c r="D30" s="239"/>
      <c r="E30" s="240" t="n">
        <v>16.422</v>
      </c>
      <c r="F30" s="213"/>
      <c r="G30" s="213"/>
      <c r="H30" s="213"/>
      <c r="I30" s="213"/>
      <c r="J30" s="213"/>
      <c r="K30" s="213"/>
      <c r="L30" s="213"/>
      <c r="M30" s="213"/>
      <c r="N30" s="214"/>
      <c r="O30" s="214"/>
      <c r="P30" s="214"/>
      <c r="Q30" s="214"/>
      <c r="R30" s="213"/>
      <c r="S30" s="213"/>
      <c r="T30" s="213"/>
      <c r="U30" s="213"/>
      <c r="V30" s="213"/>
      <c r="W30" s="213"/>
      <c r="X30" s="213"/>
      <c r="Y30" s="213"/>
      <c r="Z30" s="215"/>
      <c r="AA30" s="215"/>
      <c r="AB30" s="215"/>
      <c r="AC30" s="215"/>
      <c r="AD30" s="215"/>
      <c r="AE30" s="215"/>
      <c r="AF30" s="215"/>
      <c r="AG30" s="215" t="s">
        <v>163</v>
      </c>
      <c r="AH30" s="215" t="n">
        <v>0</v>
      </c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</row>
    <row r="31" customFormat="false" ht="12.75" hidden="true" customHeight="false" outlineLevel="1" collapsed="false">
      <c r="A31" s="205" t="n">
        <v>13</v>
      </c>
      <c r="B31" s="206" t="s">
        <v>259</v>
      </c>
      <c r="C31" s="207" t="s">
        <v>260</v>
      </c>
      <c r="D31" s="208" t="s">
        <v>171</v>
      </c>
      <c r="E31" s="209" t="n">
        <v>0</v>
      </c>
      <c r="F31" s="210" t="n">
        <v>55</v>
      </c>
      <c r="G31" s="211" t="n">
        <f aca="false">ROUND(E31*F31,2)</f>
        <v>0</v>
      </c>
      <c r="H31" s="212" t="n">
        <v>0</v>
      </c>
      <c r="I31" s="213" t="n">
        <f aca="false">ROUND(E31*H31,2)</f>
        <v>0</v>
      </c>
      <c r="J31" s="212" t="n">
        <v>55.9</v>
      </c>
      <c r="K31" s="213" t="n">
        <f aca="false">ROUND(E31*J31,2)</f>
        <v>0</v>
      </c>
      <c r="L31" s="213" t="n">
        <v>21</v>
      </c>
      <c r="M31" s="213" t="n">
        <f aca="false">G31*(1+L31/100)</f>
        <v>0</v>
      </c>
      <c r="N31" s="214" t="n">
        <v>0</v>
      </c>
      <c r="O31" s="214" t="n">
        <f aca="false">ROUND(E31*N31,2)</f>
        <v>0</v>
      </c>
      <c r="P31" s="214" t="n">
        <v>0</v>
      </c>
      <c r="Q31" s="214" t="n">
        <f aca="false">ROUND(E31*P31,2)</f>
        <v>0</v>
      </c>
      <c r="R31" s="213"/>
      <c r="S31" s="213" t="s">
        <v>119</v>
      </c>
      <c r="T31" s="213" t="s">
        <v>119</v>
      </c>
      <c r="U31" s="213" t="n">
        <v>0.13</v>
      </c>
      <c r="V31" s="213" t="n">
        <f aca="false">ROUND(E31*U31,2)</f>
        <v>0</v>
      </c>
      <c r="W31" s="213"/>
      <c r="X31" s="213" t="s">
        <v>158</v>
      </c>
      <c r="Y31" s="213" t="s">
        <v>122</v>
      </c>
      <c r="Z31" s="215"/>
      <c r="AA31" s="215"/>
      <c r="AB31" s="215"/>
      <c r="AC31" s="215"/>
      <c r="AD31" s="215"/>
      <c r="AE31" s="215"/>
      <c r="AF31" s="215"/>
      <c r="AG31" s="215" t="s">
        <v>159</v>
      </c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</row>
    <row r="32" customFormat="false" ht="12.75" hidden="true" customHeight="false" outlineLevel="2" collapsed="false">
      <c r="A32" s="216"/>
      <c r="B32" s="217"/>
      <c r="C32" s="238" t="s">
        <v>261</v>
      </c>
      <c r="D32" s="239"/>
      <c r="E32" s="240" t="n">
        <v>93.84</v>
      </c>
      <c r="F32" s="213"/>
      <c r="G32" s="213"/>
      <c r="H32" s="213"/>
      <c r="I32" s="213"/>
      <c r="J32" s="213"/>
      <c r="K32" s="213"/>
      <c r="L32" s="213"/>
      <c r="M32" s="213"/>
      <c r="N32" s="214"/>
      <c r="O32" s="214"/>
      <c r="P32" s="214"/>
      <c r="Q32" s="214"/>
      <c r="R32" s="213"/>
      <c r="S32" s="213"/>
      <c r="T32" s="213"/>
      <c r="U32" s="213"/>
      <c r="V32" s="213"/>
      <c r="W32" s="213"/>
      <c r="X32" s="213"/>
      <c r="Y32" s="213"/>
      <c r="Z32" s="215"/>
      <c r="AA32" s="215"/>
      <c r="AB32" s="215"/>
      <c r="AC32" s="215"/>
      <c r="AD32" s="215"/>
      <c r="AE32" s="215"/>
      <c r="AF32" s="215"/>
      <c r="AG32" s="215" t="s">
        <v>163</v>
      </c>
      <c r="AH32" s="215" t="n">
        <v>0</v>
      </c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</row>
    <row r="33" customFormat="false" ht="12.75" hidden="true" customHeight="false" outlineLevel="1" collapsed="false">
      <c r="A33" s="231" t="n">
        <v>14</v>
      </c>
      <c r="B33" s="232" t="s">
        <v>262</v>
      </c>
      <c r="C33" s="233" t="s">
        <v>263</v>
      </c>
      <c r="D33" s="234" t="s">
        <v>171</v>
      </c>
      <c r="E33" s="235" t="n">
        <v>0</v>
      </c>
      <c r="F33" s="236" t="n">
        <v>35</v>
      </c>
      <c r="G33" s="237" t="n">
        <f aca="false">ROUND(E33*F33,2)</f>
        <v>0</v>
      </c>
      <c r="H33" s="212" t="n">
        <v>0</v>
      </c>
      <c r="I33" s="213" t="n">
        <f aca="false">ROUND(E33*H33,2)</f>
        <v>0</v>
      </c>
      <c r="J33" s="212" t="n">
        <v>38.7</v>
      </c>
      <c r="K33" s="213" t="n">
        <f aca="false">ROUND(E33*J33,2)</f>
        <v>0</v>
      </c>
      <c r="L33" s="213" t="n">
        <v>21</v>
      </c>
      <c r="M33" s="213" t="n">
        <f aca="false">G33*(1+L33/100)</f>
        <v>0</v>
      </c>
      <c r="N33" s="214" t="n">
        <v>0</v>
      </c>
      <c r="O33" s="214" t="n">
        <f aca="false">ROUND(E33*N33,2)</f>
        <v>0</v>
      </c>
      <c r="P33" s="214" t="n">
        <v>0</v>
      </c>
      <c r="Q33" s="214" t="n">
        <f aca="false">ROUND(E33*P33,2)</f>
        <v>0</v>
      </c>
      <c r="R33" s="213"/>
      <c r="S33" s="213" t="s">
        <v>119</v>
      </c>
      <c r="T33" s="213" t="s">
        <v>119</v>
      </c>
      <c r="U33" s="213" t="n">
        <v>0.09</v>
      </c>
      <c r="V33" s="213" t="n">
        <f aca="false">ROUND(E33*U33,2)</f>
        <v>0</v>
      </c>
      <c r="W33" s="213"/>
      <c r="X33" s="213" t="s">
        <v>158</v>
      </c>
      <c r="Y33" s="213" t="s">
        <v>122</v>
      </c>
      <c r="Z33" s="215"/>
      <c r="AA33" s="215"/>
      <c r="AB33" s="215"/>
      <c r="AC33" s="215"/>
      <c r="AD33" s="215"/>
      <c r="AE33" s="215"/>
      <c r="AF33" s="215"/>
      <c r="AG33" s="215" t="s">
        <v>159</v>
      </c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</row>
    <row r="34" customFormat="false" ht="19.4" hidden="true" customHeight="false" outlineLevel="1" collapsed="false">
      <c r="A34" s="231" t="n">
        <v>15</v>
      </c>
      <c r="B34" s="232" t="s">
        <v>174</v>
      </c>
      <c r="C34" s="233" t="s">
        <v>175</v>
      </c>
      <c r="D34" s="234" t="s">
        <v>157</v>
      </c>
      <c r="E34" s="235" t="n">
        <v>0</v>
      </c>
      <c r="F34" s="236" t="n">
        <v>35</v>
      </c>
      <c r="G34" s="237" t="n">
        <f aca="false">ROUND(E34*F34,2)</f>
        <v>0</v>
      </c>
      <c r="H34" s="212" t="n">
        <v>0</v>
      </c>
      <c r="I34" s="213" t="n">
        <f aca="false">ROUND(E34*H34,2)</f>
        <v>0</v>
      </c>
      <c r="J34" s="212" t="n">
        <v>513</v>
      </c>
      <c r="K34" s="213" t="n">
        <f aca="false">ROUND(E34*J34,2)</f>
        <v>0</v>
      </c>
      <c r="L34" s="213" t="n">
        <v>21</v>
      </c>
      <c r="M34" s="213" t="n">
        <f aca="false">G34*(1+L34/100)</f>
        <v>0</v>
      </c>
      <c r="N34" s="214" t="n">
        <v>0</v>
      </c>
      <c r="O34" s="214" t="n">
        <f aca="false">ROUND(E34*N34,2)</f>
        <v>0</v>
      </c>
      <c r="P34" s="214" t="n">
        <v>0</v>
      </c>
      <c r="Q34" s="214" t="n">
        <f aca="false">ROUND(E34*P34,2)</f>
        <v>0</v>
      </c>
      <c r="R34" s="213"/>
      <c r="S34" s="213" t="s">
        <v>119</v>
      </c>
      <c r="T34" s="213" t="s">
        <v>119</v>
      </c>
      <c r="U34" s="213" t="n">
        <v>0</v>
      </c>
      <c r="V34" s="213" t="n">
        <f aca="false">ROUND(E34*U34,2)</f>
        <v>0</v>
      </c>
      <c r="W34" s="213"/>
      <c r="X34" s="213" t="s">
        <v>158</v>
      </c>
      <c r="Y34" s="213" t="s">
        <v>122</v>
      </c>
      <c r="Z34" s="215"/>
      <c r="AA34" s="215"/>
      <c r="AB34" s="215"/>
      <c r="AC34" s="215"/>
      <c r="AD34" s="215"/>
      <c r="AE34" s="215"/>
      <c r="AF34" s="215"/>
      <c r="AG34" s="215" t="s">
        <v>159</v>
      </c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</row>
    <row r="35" customFormat="false" ht="12.75" hidden="true" customHeight="false" outlineLevel="1" collapsed="false">
      <c r="A35" s="231" t="n">
        <v>16</v>
      </c>
      <c r="B35" s="232" t="s">
        <v>176</v>
      </c>
      <c r="C35" s="233" t="s">
        <v>177</v>
      </c>
      <c r="D35" s="234" t="s">
        <v>171</v>
      </c>
      <c r="E35" s="235" t="n">
        <v>0</v>
      </c>
      <c r="F35" s="236" t="n">
        <v>30</v>
      </c>
      <c r="G35" s="237" t="n">
        <f aca="false">ROUND(E35*F35,2)</f>
        <v>0</v>
      </c>
      <c r="H35" s="212" t="n">
        <v>6.83</v>
      </c>
      <c r="I35" s="213" t="n">
        <f aca="false">ROUND(E35*H35,2)</f>
        <v>0</v>
      </c>
      <c r="J35" s="212" t="n">
        <v>26.07</v>
      </c>
      <c r="K35" s="213" t="n">
        <f aca="false">ROUND(E35*J35,2)</f>
        <v>0</v>
      </c>
      <c r="L35" s="213" t="n">
        <v>21</v>
      </c>
      <c r="M35" s="213" t="n">
        <f aca="false">G35*(1+L35/100)</f>
        <v>0</v>
      </c>
      <c r="N35" s="214" t="n">
        <v>3E-005</v>
      </c>
      <c r="O35" s="214" t="n">
        <f aca="false">ROUND(E35*N35,2)</f>
        <v>0</v>
      </c>
      <c r="P35" s="214" t="n">
        <v>0</v>
      </c>
      <c r="Q35" s="214" t="n">
        <f aca="false">ROUND(E35*P35,2)</f>
        <v>0</v>
      </c>
      <c r="R35" s="213"/>
      <c r="S35" s="213" t="s">
        <v>119</v>
      </c>
      <c r="T35" s="213" t="s">
        <v>119</v>
      </c>
      <c r="U35" s="213" t="n">
        <v>0.06</v>
      </c>
      <c r="V35" s="213" t="n">
        <f aca="false">ROUND(E35*U35,2)</f>
        <v>0</v>
      </c>
      <c r="W35" s="213"/>
      <c r="X35" s="213" t="s">
        <v>178</v>
      </c>
      <c r="Y35" s="213" t="s">
        <v>122</v>
      </c>
      <c r="Z35" s="215"/>
      <c r="AA35" s="215"/>
      <c r="AB35" s="215"/>
      <c r="AC35" s="215"/>
      <c r="AD35" s="215"/>
      <c r="AE35" s="215"/>
      <c r="AF35" s="215"/>
      <c r="AG35" s="215" t="s">
        <v>179</v>
      </c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</row>
    <row r="36" customFormat="false" ht="12.75" hidden="true" customHeight="false" outlineLevel="1" collapsed="false">
      <c r="A36" s="205" t="n">
        <v>17</v>
      </c>
      <c r="B36" s="206" t="s">
        <v>264</v>
      </c>
      <c r="C36" s="207" t="s">
        <v>265</v>
      </c>
      <c r="D36" s="208" t="s">
        <v>224</v>
      </c>
      <c r="E36" s="209" t="n">
        <v>0</v>
      </c>
      <c r="F36" s="210" t="n">
        <v>435</v>
      </c>
      <c r="G36" s="211" t="n">
        <f aca="false">ROUND(E36*F36,2)</f>
        <v>0</v>
      </c>
      <c r="H36" s="212" t="n">
        <v>435.5</v>
      </c>
      <c r="I36" s="213" t="n">
        <f aca="false">ROUND(E36*H36,2)</f>
        <v>0</v>
      </c>
      <c r="J36" s="212" t="n">
        <v>0</v>
      </c>
      <c r="K36" s="213" t="n">
        <f aca="false">ROUND(E36*J36,2)</f>
        <v>0</v>
      </c>
      <c r="L36" s="213" t="n">
        <v>21</v>
      </c>
      <c r="M36" s="213" t="n">
        <f aca="false">G36*(1+L36/100)</f>
        <v>0</v>
      </c>
      <c r="N36" s="214" t="n">
        <v>1</v>
      </c>
      <c r="O36" s="214" t="n">
        <f aca="false">ROUND(E36*N36,2)</f>
        <v>0</v>
      </c>
      <c r="P36" s="214" t="n">
        <v>0</v>
      </c>
      <c r="Q36" s="214" t="n">
        <f aca="false">ROUND(E36*P36,2)</f>
        <v>0</v>
      </c>
      <c r="R36" s="213" t="s">
        <v>182</v>
      </c>
      <c r="S36" s="213" t="s">
        <v>119</v>
      </c>
      <c r="T36" s="213" t="s">
        <v>119</v>
      </c>
      <c r="U36" s="213" t="n">
        <v>0</v>
      </c>
      <c r="V36" s="213" t="n">
        <f aca="false">ROUND(E36*U36,2)</f>
        <v>0</v>
      </c>
      <c r="W36" s="213"/>
      <c r="X36" s="213" t="s">
        <v>183</v>
      </c>
      <c r="Y36" s="213" t="s">
        <v>122</v>
      </c>
      <c r="Z36" s="215"/>
      <c r="AA36" s="215"/>
      <c r="AB36" s="215"/>
      <c r="AC36" s="215"/>
      <c r="AD36" s="215"/>
      <c r="AE36" s="215"/>
      <c r="AF36" s="215"/>
      <c r="AG36" s="215" t="s">
        <v>184</v>
      </c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</row>
    <row r="37" customFormat="false" ht="12.75" hidden="true" customHeight="false" outlineLevel="2" collapsed="false">
      <c r="A37" s="216"/>
      <c r="B37" s="217"/>
      <c r="C37" s="238" t="s">
        <v>266</v>
      </c>
      <c r="D37" s="239"/>
      <c r="E37" s="240" t="n">
        <v>26.7444</v>
      </c>
      <c r="F37" s="213"/>
      <c r="G37" s="213"/>
      <c r="H37" s="213"/>
      <c r="I37" s="213"/>
      <c r="J37" s="213"/>
      <c r="K37" s="213"/>
      <c r="L37" s="213"/>
      <c r="M37" s="213"/>
      <c r="N37" s="214"/>
      <c r="O37" s="214"/>
      <c r="P37" s="214"/>
      <c r="Q37" s="214"/>
      <c r="R37" s="213"/>
      <c r="S37" s="213"/>
      <c r="T37" s="213"/>
      <c r="U37" s="213"/>
      <c r="V37" s="213"/>
      <c r="W37" s="213"/>
      <c r="X37" s="213"/>
      <c r="Y37" s="213"/>
      <c r="Z37" s="215"/>
      <c r="AA37" s="215"/>
      <c r="AB37" s="215"/>
      <c r="AC37" s="215"/>
      <c r="AD37" s="215"/>
      <c r="AE37" s="215"/>
      <c r="AF37" s="215"/>
      <c r="AG37" s="215" t="s">
        <v>163</v>
      </c>
      <c r="AH37" s="215" t="n">
        <v>0</v>
      </c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</row>
    <row r="38" customFormat="false" ht="12.75" hidden="true" customHeight="false" outlineLevel="0" collapsed="false">
      <c r="A38" s="196" t="s">
        <v>114</v>
      </c>
      <c r="B38" s="197" t="s">
        <v>62</v>
      </c>
      <c r="C38" s="198" t="s">
        <v>63</v>
      </c>
      <c r="D38" s="199"/>
      <c r="E38" s="200"/>
      <c r="F38" s="201"/>
      <c r="G38" s="202" t="n">
        <f aca="false">SUMIF(AG39:AG40,"&lt;&gt;NOR",G39:G40)</f>
        <v>0</v>
      </c>
      <c r="H38" s="203"/>
      <c r="I38" s="203" t="n">
        <f aca="false">SUM(I39:I40)</f>
        <v>0</v>
      </c>
      <c r="J38" s="203"/>
      <c r="K38" s="203" t="n">
        <f aca="false">SUM(K39:K40)</f>
        <v>0</v>
      </c>
      <c r="L38" s="203"/>
      <c r="M38" s="203" t="n">
        <f aca="false">SUM(M39:M40)</f>
        <v>0</v>
      </c>
      <c r="N38" s="204"/>
      <c r="O38" s="204" t="n">
        <f aca="false">SUM(O39:O40)</f>
        <v>0</v>
      </c>
      <c r="P38" s="204"/>
      <c r="Q38" s="204" t="n">
        <f aca="false">SUM(Q39:Q40)</f>
        <v>0</v>
      </c>
      <c r="R38" s="203"/>
      <c r="S38" s="203"/>
      <c r="T38" s="203"/>
      <c r="U38" s="203"/>
      <c r="V38" s="203" t="n">
        <f aca="false">SUM(V39:V40)</f>
        <v>0</v>
      </c>
      <c r="W38" s="203"/>
      <c r="X38" s="203"/>
      <c r="Y38" s="203"/>
      <c r="AG38" s="3" t="s">
        <v>115</v>
      </c>
    </row>
    <row r="39" customFormat="false" ht="12.75" hidden="true" customHeight="false" outlineLevel="1" collapsed="false">
      <c r="A39" s="205" t="n">
        <v>18</v>
      </c>
      <c r="B39" s="206" t="s">
        <v>267</v>
      </c>
      <c r="C39" s="207" t="s">
        <v>268</v>
      </c>
      <c r="D39" s="208" t="s">
        <v>157</v>
      </c>
      <c r="E39" s="209" t="n">
        <v>0</v>
      </c>
      <c r="F39" s="210" t="n">
        <v>1400</v>
      </c>
      <c r="G39" s="211" t="n">
        <f aca="false">ROUND(E39*F39,2)</f>
        <v>0</v>
      </c>
      <c r="H39" s="212" t="n">
        <v>675.19</v>
      </c>
      <c r="I39" s="213" t="n">
        <f aca="false">ROUND(E39*H39,2)</f>
        <v>0</v>
      </c>
      <c r="J39" s="212" t="n">
        <v>728.81</v>
      </c>
      <c r="K39" s="213" t="n">
        <f aca="false">ROUND(E39*J39,2)</f>
        <v>0</v>
      </c>
      <c r="L39" s="213" t="n">
        <v>21</v>
      </c>
      <c r="M39" s="213" t="n">
        <f aca="false">G39*(1+L39/100)</f>
        <v>0</v>
      </c>
      <c r="N39" s="214" t="n">
        <v>1.89077</v>
      </c>
      <c r="O39" s="214" t="n">
        <f aca="false">ROUND(E39*N39,2)</f>
        <v>0</v>
      </c>
      <c r="P39" s="214" t="n">
        <v>0</v>
      </c>
      <c r="Q39" s="214" t="n">
        <f aca="false">ROUND(E39*P39,2)</f>
        <v>0</v>
      </c>
      <c r="R39" s="213"/>
      <c r="S39" s="213" t="s">
        <v>119</v>
      </c>
      <c r="T39" s="213" t="s">
        <v>119</v>
      </c>
      <c r="U39" s="213" t="n">
        <v>1.695</v>
      </c>
      <c r="V39" s="213" t="n">
        <f aca="false">ROUND(E39*U39,2)</f>
        <v>0</v>
      </c>
      <c r="W39" s="213"/>
      <c r="X39" s="213" t="s">
        <v>158</v>
      </c>
      <c r="Y39" s="213" t="s">
        <v>122</v>
      </c>
      <c r="Z39" s="215"/>
      <c r="AA39" s="215"/>
      <c r="AB39" s="215"/>
      <c r="AC39" s="215"/>
      <c r="AD39" s="215"/>
      <c r="AE39" s="215"/>
      <c r="AF39" s="215"/>
      <c r="AG39" s="215" t="s">
        <v>159</v>
      </c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</row>
    <row r="40" customFormat="false" ht="12.75" hidden="true" customHeight="false" outlineLevel="2" collapsed="false">
      <c r="A40" s="216"/>
      <c r="B40" s="217"/>
      <c r="C40" s="238" t="s">
        <v>269</v>
      </c>
      <c r="D40" s="239"/>
      <c r="E40" s="240" t="n">
        <v>4.692</v>
      </c>
      <c r="F40" s="213"/>
      <c r="G40" s="213"/>
      <c r="H40" s="213"/>
      <c r="I40" s="213"/>
      <c r="J40" s="213"/>
      <c r="K40" s="213"/>
      <c r="L40" s="213"/>
      <c r="M40" s="213"/>
      <c r="N40" s="214"/>
      <c r="O40" s="214"/>
      <c r="P40" s="214"/>
      <c r="Q40" s="214"/>
      <c r="R40" s="213"/>
      <c r="S40" s="213"/>
      <c r="T40" s="213"/>
      <c r="U40" s="213"/>
      <c r="V40" s="213"/>
      <c r="W40" s="213"/>
      <c r="X40" s="213"/>
      <c r="Y40" s="213"/>
      <c r="Z40" s="215"/>
      <c r="AA40" s="215"/>
      <c r="AB40" s="215"/>
      <c r="AC40" s="215"/>
      <c r="AD40" s="215"/>
      <c r="AE40" s="215"/>
      <c r="AF40" s="215"/>
      <c r="AG40" s="215" t="s">
        <v>163</v>
      </c>
      <c r="AH40" s="215" t="n">
        <v>0</v>
      </c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</row>
    <row r="41" customFormat="false" ht="12.75" hidden="false" customHeight="false" outlineLevel="0" collapsed="true">
      <c r="A41" s="196" t="s">
        <v>114</v>
      </c>
      <c r="B41" s="197" t="s">
        <v>65</v>
      </c>
      <c r="C41" s="198" t="s">
        <v>66</v>
      </c>
      <c r="D41" s="199"/>
      <c r="E41" s="200"/>
      <c r="F41" s="201"/>
      <c r="G41" s="202" t="n">
        <f aca="false">SUMIF(AG42:AG62,"&lt;&gt;NOR",G42:G62)</f>
        <v>0</v>
      </c>
      <c r="H41" s="203"/>
      <c r="I41" s="203" t="n">
        <f aca="false">SUM(I42:I62)</f>
        <v>0</v>
      </c>
      <c r="J41" s="203"/>
      <c r="K41" s="203" t="n">
        <f aca="false">SUM(K42:K62)</f>
        <v>94</v>
      </c>
      <c r="L41" s="203"/>
      <c r="M41" s="203" t="n">
        <f aca="false">SUM(M42:M62)</f>
        <v>0</v>
      </c>
      <c r="N41" s="204"/>
      <c r="O41" s="204" t="n">
        <f aca="false">SUM(O42:O62)</f>
        <v>0</v>
      </c>
      <c r="P41" s="204"/>
      <c r="Q41" s="204" t="n">
        <f aca="false">SUM(Q42:Q62)</f>
        <v>0</v>
      </c>
      <c r="R41" s="203"/>
      <c r="S41" s="203"/>
      <c r="T41" s="203"/>
      <c r="U41" s="203"/>
      <c r="V41" s="203" t="n">
        <f aca="false">SUM(V42:V62)</f>
        <v>0.17</v>
      </c>
      <c r="W41" s="203"/>
      <c r="X41" s="203"/>
      <c r="Y41" s="203"/>
      <c r="AG41" s="3" t="s">
        <v>115</v>
      </c>
    </row>
    <row r="42" customFormat="false" ht="12.75" hidden="true" customHeight="false" outlineLevel="1" collapsed="false">
      <c r="A42" s="205" t="n">
        <v>19</v>
      </c>
      <c r="B42" s="206" t="s">
        <v>270</v>
      </c>
      <c r="C42" s="207" t="s">
        <v>271</v>
      </c>
      <c r="D42" s="208" t="s">
        <v>203</v>
      </c>
      <c r="E42" s="209" t="n">
        <v>0</v>
      </c>
      <c r="F42" s="210" t="n">
        <v>20</v>
      </c>
      <c r="G42" s="211" t="n">
        <f aca="false">ROUND(E42*F42,2)</f>
        <v>0</v>
      </c>
      <c r="H42" s="212" t="n">
        <v>0</v>
      </c>
      <c r="I42" s="213" t="n">
        <f aca="false">ROUND(E42*H42,2)</f>
        <v>0</v>
      </c>
      <c r="J42" s="212" t="n">
        <v>21.9</v>
      </c>
      <c r="K42" s="213" t="n">
        <f aca="false">ROUND(E42*J42,2)</f>
        <v>0</v>
      </c>
      <c r="L42" s="213" t="n">
        <v>21</v>
      </c>
      <c r="M42" s="213" t="n">
        <f aca="false">G42*(1+L42/100)</f>
        <v>0</v>
      </c>
      <c r="N42" s="214" t="n">
        <v>0</v>
      </c>
      <c r="O42" s="214" t="n">
        <f aca="false">ROUND(E42*N42,2)</f>
        <v>0</v>
      </c>
      <c r="P42" s="214" t="n">
        <v>0</v>
      </c>
      <c r="Q42" s="214" t="n">
        <f aca="false">ROUND(E42*P42,2)</f>
        <v>0</v>
      </c>
      <c r="R42" s="213"/>
      <c r="S42" s="213" t="s">
        <v>119</v>
      </c>
      <c r="T42" s="213" t="s">
        <v>119</v>
      </c>
      <c r="U42" s="213" t="n">
        <v>0.034</v>
      </c>
      <c r="V42" s="213" t="n">
        <f aca="false">ROUND(E42*U42,2)</f>
        <v>0</v>
      </c>
      <c r="W42" s="213"/>
      <c r="X42" s="213" t="s">
        <v>158</v>
      </c>
      <c r="Y42" s="213" t="s">
        <v>122</v>
      </c>
      <c r="Z42" s="215"/>
      <c r="AA42" s="215"/>
      <c r="AB42" s="215"/>
      <c r="AC42" s="215"/>
      <c r="AD42" s="215"/>
      <c r="AE42" s="215"/>
      <c r="AF42" s="215"/>
      <c r="AG42" s="215" t="s">
        <v>159</v>
      </c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</row>
    <row r="43" customFormat="false" ht="12.75" hidden="true" customHeight="false" outlineLevel="2" collapsed="false">
      <c r="A43" s="216"/>
      <c r="B43" s="217"/>
      <c r="C43" s="238" t="s">
        <v>272</v>
      </c>
      <c r="D43" s="239"/>
      <c r="E43" s="240" t="n">
        <v>78.2</v>
      </c>
      <c r="F43" s="213"/>
      <c r="G43" s="213"/>
      <c r="H43" s="213"/>
      <c r="I43" s="213"/>
      <c r="J43" s="213"/>
      <c r="K43" s="213"/>
      <c r="L43" s="213"/>
      <c r="M43" s="213"/>
      <c r="N43" s="214"/>
      <c r="O43" s="214"/>
      <c r="P43" s="214"/>
      <c r="Q43" s="214"/>
      <c r="R43" s="213"/>
      <c r="S43" s="213"/>
      <c r="T43" s="213"/>
      <c r="U43" s="213"/>
      <c r="V43" s="213"/>
      <c r="W43" s="213"/>
      <c r="X43" s="213"/>
      <c r="Y43" s="213"/>
      <c r="Z43" s="215"/>
      <c r="AA43" s="215"/>
      <c r="AB43" s="215"/>
      <c r="AC43" s="215"/>
      <c r="AD43" s="215"/>
      <c r="AE43" s="215"/>
      <c r="AF43" s="215"/>
      <c r="AG43" s="215" t="s">
        <v>163</v>
      </c>
      <c r="AH43" s="215" t="n">
        <v>0</v>
      </c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</row>
    <row r="44" customFormat="false" ht="12.75" hidden="false" customHeight="false" outlineLevel="1" collapsed="true">
      <c r="A44" s="231" t="s">
        <v>273</v>
      </c>
      <c r="B44" s="232" t="s">
        <v>274</v>
      </c>
      <c r="C44" s="233" t="s">
        <v>275</v>
      </c>
      <c r="D44" s="234" t="s">
        <v>199</v>
      </c>
      <c r="E44" s="235" t="n">
        <v>1</v>
      </c>
      <c r="F44" s="236"/>
      <c r="G44" s="237" t="n">
        <f aca="false">ROUND(E44*F44,2)</f>
        <v>0</v>
      </c>
      <c r="H44" s="212" t="n">
        <v>0</v>
      </c>
      <c r="I44" s="213" t="n">
        <f aca="false">ROUND(E44*H44,2)</f>
        <v>0</v>
      </c>
      <c r="J44" s="212" t="n">
        <v>94</v>
      </c>
      <c r="K44" s="213" t="n">
        <f aca="false">ROUND(E44*J44,2)</f>
        <v>94</v>
      </c>
      <c r="L44" s="213" t="n">
        <v>21</v>
      </c>
      <c r="M44" s="213" t="n">
        <f aca="false">G44*(1+L44/100)</f>
        <v>0</v>
      </c>
      <c r="N44" s="214" t="n">
        <v>0</v>
      </c>
      <c r="O44" s="214" t="n">
        <f aca="false">ROUND(E44*N44,2)</f>
        <v>0</v>
      </c>
      <c r="P44" s="214" t="n">
        <v>0</v>
      </c>
      <c r="Q44" s="214" t="n">
        <f aca="false">ROUND(E44*P44,2)</f>
        <v>0</v>
      </c>
      <c r="R44" s="213"/>
      <c r="S44" s="213" t="s">
        <v>119</v>
      </c>
      <c r="T44" s="213" t="s">
        <v>119</v>
      </c>
      <c r="U44" s="213" t="n">
        <v>0.16632</v>
      </c>
      <c r="V44" s="213" t="n">
        <f aca="false">ROUND(E44*U44,2)</f>
        <v>0.17</v>
      </c>
      <c r="W44" s="213"/>
      <c r="X44" s="213" t="s">
        <v>158</v>
      </c>
      <c r="Y44" s="213" t="s">
        <v>122</v>
      </c>
      <c r="Z44" s="215"/>
      <c r="AA44" s="215"/>
      <c r="AB44" s="215"/>
      <c r="AC44" s="215"/>
      <c r="AD44" s="215"/>
      <c r="AE44" s="215"/>
      <c r="AF44" s="215"/>
      <c r="AG44" s="215" t="s">
        <v>159</v>
      </c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</row>
    <row r="45" customFormat="false" ht="12.75" hidden="true" customHeight="false" outlineLevel="1" collapsed="false">
      <c r="A45" s="205" t="n">
        <v>21</v>
      </c>
      <c r="B45" s="206" t="s">
        <v>276</v>
      </c>
      <c r="C45" s="207" t="s">
        <v>277</v>
      </c>
      <c r="D45" s="208" t="s">
        <v>199</v>
      </c>
      <c r="E45" s="209" t="n">
        <v>0</v>
      </c>
      <c r="F45" s="210" t="n">
        <v>210</v>
      </c>
      <c r="G45" s="211" t="n">
        <f aca="false">ROUND(E45*F45,2)</f>
        <v>0</v>
      </c>
      <c r="H45" s="212" t="n">
        <v>4.4</v>
      </c>
      <c r="I45" s="213" t="n">
        <f aca="false">ROUND(E45*H45,2)</f>
        <v>0</v>
      </c>
      <c r="J45" s="212" t="n">
        <v>209.1</v>
      </c>
      <c r="K45" s="213" t="n">
        <f aca="false">ROUND(E45*J45,2)</f>
        <v>0</v>
      </c>
      <c r="L45" s="213" t="n">
        <v>21</v>
      </c>
      <c r="M45" s="213" t="n">
        <f aca="false">G45*(1+L45/100)</f>
        <v>0</v>
      </c>
      <c r="N45" s="214" t="n">
        <v>2E-005</v>
      </c>
      <c r="O45" s="214" t="n">
        <f aca="false">ROUND(E45*N45,2)</f>
        <v>0</v>
      </c>
      <c r="P45" s="214" t="n">
        <v>0</v>
      </c>
      <c r="Q45" s="214" t="n">
        <f aca="false">ROUND(E45*P45,2)</f>
        <v>0</v>
      </c>
      <c r="R45" s="213"/>
      <c r="S45" s="213" t="s">
        <v>119</v>
      </c>
      <c r="T45" s="213" t="s">
        <v>119</v>
      </c>
      <c r="U45" s="213" t="n">
        <v>0.384</v>
      </c>
      <c r="V45" s="213" t="n">
        <f aca="false">ROUND(E45*U45,2)</f>
        <v>0</v>
      </c>
      <c r="W45" s="213"/>
      <c r="X45" s="213" t="s">
        <v>158</v>
      </c>
      <c r="Y45" s="213" t="s">
        <v>122</v>
      </c>
      <c r="Z45" s="215"/>
      <c r="AA45" s="215"/>
      <c r="AB45" s="215"/>
      <c r="AC45" s="215"/>
      <c r="AD45" s="215"/>
      <c r="AE45" s="215"/>
      <c r="AF45" s="215"/>
      <c r="AG45" s="215" t="s">
        <v>159</v>
      </c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</row>
    <row r="46" customFormat="false" ht="12.75" hidden="true" customHeight="true" outlineLevel="2" collapsed="false">
      <c r="A46" s="216"/>
      <c r="B46" s="217"/>
      <c r="C46" s="218" t="s">
        <v>278</v>
      </c>
      <c r="D46" s="218"/>
      <c r="E46" s="218"/>
      <c r="F46" s="218"/>
      <c r="G46" s="218"/>
      <c r="H46" s="213"/>
      <c r="I46" s="213"/>
      <c r="J46" s="213"/>
      <c r="K46" s="213"/>
      <c r="L46" s="213"/>
      <c r="M46" s="213"/>
      <c r="N46" s="214"/>
      <c r="O46" s="214"/>
      <c r="P46" s="214"/>
      <c r="Q46" s="214"/>
      <c r="R46" s="213"/>
      <c r="S46" s="213"/>
      <c r="T46" s="213"/>
      <c r="U46" s="213"/>
      <c r="V46" s="213"/>
      <c r="W46" s="213"/>
      <c r="X46" s="213"/>
      <c r="Y46" s="213"/>
      <c r="Z46" s="215"/>
      <c r="AA46" s="215"/>
      <c r="AB46" s="215"/>
      <c r="AC46" s="215"/>
      <c r="AD46" s="215"/>
      <c r="AE46" s="215"/>
      <c r="AF46" s="215"/>
      <c r="AG46" s="215" t="s">
        <v>125</v>
      </c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</row>
    <row r="47" customFormat="false" ht="12.75" hidden="true" customHeight="true" outlineLevel="3" collapsed="false">
      <c r="A47" s="216"/>
      <c r="B47" s="217"/>
      <c r="C47" s="220" t="s">
        <v>279</v>
      </c>
      <c r="D47" s="220"/>
      <c r="E47" s="220"/>
      <c r="F47" s="220"/>
      <c r="G47" s="220"/>
      <c r="H47" s="213"/>
      <c r="I47" s="213"/>
      <c r="J47" s="213"/>
      <c r="K47" s="213"/>
      <c r="L47" s="213"/>
      <c r="M47" s="213"/>
      <c r="N47" s="214"/>
      <c r="O47" s="214"/>
      <c r="P47" s="214"/>
      <c r="Q47" s="214"/>
      <c r="R47" s="213"/>
      <c r="S47" s="213"/>
      <c r="T47" s="213"/>
      <c r="U47" s="213"/>
      <c r="V47" s="213"/>
      <c r="W47" s="213"/>
      <c r="X47" s="213"/>
      <c r="Y47" s="213"/>
      <c r="Z47" s="215"/>
      <c r="AA47" s="215"/>
      <c r="AB47" s="215"/>
      <c r="AC47" s="215"/>
      <c r="AD47" s="215"/>
      <c r="AE47" s="215"/>
      <c r="AF47" s="215"/>
      <c r="AG47" s="215" t="s">
        <v>125</v>
      </c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</row>
    <row r="48" customFormat="false" ht="12.75" hidden="true" customHeight="false" outlineLevel="1" collapsed="false">
      <c r="A48" s="231" t="n">
        <v>22</v>
      </c>
      <c r="B48" s="232" t="s">
        <v>280</v>
      </c>
      <c r="C48" s="233" t="s">
        <v>281</v>
      </c>
      <c r="D48" s="234" t="s">
        <v>199</v>
      </c>
      <c r="E48" s="235" t="n">
        <v>0</v>
      </c>
      <c r="F48" s="236" t="n">
        <v>1825</v>
      </c>
      <c r="G48" s="237" t="n">
        <f aca="false">ROUND(E48*F48,2)</f>
        <v>0</v>
      </c>
      <c r="H48" s="212" t="n">
        <v>0</v>
      </c>
      <c r="I48" s="213" t="n">
        <f aca="false">ROUND(E48*H48,2)</f>
        <v>0</v>
      </c>
      <c r="J48" s="212" t="n">
        <v>1828</v>
      </c>
      <c r="K48" s="213" t="n">
        <f aca="false">ROUND(E48*J48,2)</f>
        <v>0</v>
      </c>
      <c r="L48" s="213" t="n">
        <v>21</v>
      </c>
      <c r="M48" s="213" t="n">
        <f aca="false">G48*(1+L48/100)</f>
        <v>0</v>
      </c>
      <c r="N48" s="214" t="n">
        <v>0</v>
      </c>
      <c r="O48" s="214" t="n">
        <f aca="false">ROUND(E48*N48,2)</f>
        <v>0</v>
      </c>
      <c r="P48" s="214" t="n">
        <v>0</v>
      </c>
      <c r="Q48" s="214" t="n">
        <f aca="false">ROUND(E48*P48,2)</f>
        <v>0</v>
      </c>
      <c r="R48" s="213"/>
      <c r="S48" s="213" t="s">
        <v>119</v>
      </c>
      <c r="T48" s="213" t="s">
        <v>119</v>
      </c>
      <c r="U48" s="213" t="n">
        <v>3.474</v>
      </c>
      <c r="V48" s="213" t="n">
        <f aca="false">ROUND(E48*U48,2)</f>
        <v>0</v>
      </c>
      <c r="W48" s="213"/>
      <c r="X48" s="213" t="s">
        <v>158</v>
      </c>
      <c r="Y48" s="213" t="s">
        <v>122</v>
      </c>
      <c r="Z48" s="215"/>
      <c r="AA48" s="215"/>
      <c r="AB48" s="215"/>
      <c r="AC48" s="215"/>
      <c r="AD48" s="215"/>
      <c r="AE48" s="215"/>
      <c r="AF48" s="215"/>
      <c r="AG48" s="215" t="s">
        <v>159</v>
      </c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</row>
    <row r="49" customFormat="false" ht="12.75" hidden="true" customHeight="false" outlineLevel="1" collapsed="false">
      <c r="A49" s="231" t="n">
        <v>23</v>
      </c>
      <c r="B49" s="232" t="s">
        <v>282</v>
      </c>
      <c r="C49" s="233" t="s">
        <v>283</v>
      </c>
      <c r="D49" s="234" t="s">
        <v>203</v>
      </c>
      <c r="E49" s="235" t="n">
        <v>0</v>
      </c>
      <c r="F49" s="236" t="n">
        <v>20</v>
      </c>
      <c r="G49" s="237" t="n">
        <f aca="false">ROUND(E49*F49,2)</f>
        <v>0</v>
      </c>
      <c r="H49" s="212" t="n">
        <v>0.59</v>
      </c>
      <c r="I49" s="213" t="n">
        <f aca="false">ROUND(E49*H49,2)</f>
        <v>0</v>
      </c>
      <c r="J49" s="212" t="n">
        <v>24.01</v>
      </c>
      <c r="K49" s="213" t="n">
        <f aca="false">ROUND(E49*J49,2)</f>
        <v>0</v>
      </c>
      <c r="L49" s="213" t="n">
        <v>21</v>
      </c>
      <c r="M49" s="213" t="n">
        <f aca="false">G49*(1+L49/100)</f>
        <v>0</v>
      </c>
      <c r="N49" s="214" t="n">
        <v>0</v>
      </c>
      <c r="O49" s="214" t="n">
        <f aca="false">ROUND(E49*N49,2)</f>
        <v>0</v>
      </c>
      <c r="P49" s="214" t="n">
        <v>0</v>
      </c>
      <c r="Q49" s="214" t="n">
        <f aca="false">ROUND(E49*P49,2)</f>
        <v>0</v>
      </c>
      <c r="R49" s="213"/>
      <c r="S49" s="213" t="s">
        <v>119</v>
      </c>
      <c r="T49" s="213" t="s">
        <v>119</v>
      </c>
      <c r="U49" s="213" t="n">
        <v>0.044</v>
      </c>
      <c r="V49" s="213" t="n">
        <f aca="false">ROUND(E49*U49,2)</f>
        <v>0</v>
      </c>
      <c r="W49" s="213"/>
      <c r="X49" s="213" t="s">
        <v>158</v>
      </c>
      <c r="Y49" s="213" t="s">
        <v>122</v>
      </c>
      <c r="Z49" s="215"/>
      <c r="AA49" s="215"/>
      <c r="AB49" s="215"/>
      <c r="AC49" s="215"/>
      <c r="AD49" s="215"/>
      <c r="AE49" s="215"/>
      <c r="AF49" s="215"/>
      <c r="AG49" s="215" t="s">
        <v>159</v>
      </c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</row>
    <row r="50" customFormat="false" ht="12.75" hidden="true" customHeight="false" outlineLevel="1" collapsed="false">
      <c r="A50" s="231" t="n">
        <v>24</v>
      </c>
      <c r="B50" s="232" t="s">
        <v>284</v>
      </c>
      <c r="C50" s="233" t="s">
        <v>285</v>
      </c>
      <c r="D50" s="234" t="s">
        <v>286</v>
      </c>
      <c r="E50" s="235" t="n">
        <v>0</v>
      </c>
      <c r="F50" s="236" t="n">
        <v>10000</v>
      </c>
      <c r="G50" s="237" t="n">
        <f aca="false">ROUND(E50*F50,2)</f>
        <v>0</v>
      </c>
      <c r="H50" s="212" t="n">
        <v>4660.87</v>
      </c>
      <c r="I50" s="213" t="n">
        <f aca="false">ROUND(E50*H50,2)</f>
        <v>0</v>
      </c>
      <c r="J50" s="212" t="n">
        <v>5439.13</v>
      </c>
      <c r="K50" s="213" t="n">
        <f aca="false">ROUND(E50*J50,2)</f>
        <v>0</v>
      </c>
      <c r="L50" s="213" t="n">
        <v>21</v>
      </c>
      <c r="M50" s="213" t="n">
        <f aca="false">G50*(1+L50/100)</f>
        <v>0</v>
      </c>
      <c r="N50" s="214" t="n">
        <v>0.03503</v>
      </c>
      <c r="O50" s="214" t="n">
        <f aca="false">ROUND(E50*N50,2)</f>
        <v>0</v>
      </c>
      <c r="P50" s="214" t="n">
        <v>0</v>
      </c>
      <c r="Q50" s="214" t="n">
        <f aca="false">ROUND(E50*P50,2)</f>
        <v>0</v>
      </c>
      <c r="R50" s="213"/>
      <c r="S50" s="213" t="s">
        <v>119</v>
      </c>
      <c r="T50" s="213" t="s">
        <v>119</v>
      </c>
      <c r="U50" s="213" t="n">
        <v>10.13</v>
      </c>
      <c r="V50" s="213" t="n">
        <f aca="false">ROUND(E50*U50,2)</f>
        <v>0</v>
      </c>
      <c r="W50" s="213"/>
      <c r="X50" s="213" t="s">
        <v>158</v>
      </c>
      <c r="Y50" s="213" t="s">
        <v>122</v>
      </c>
      <c r="Z50" s="215"/>
      <c r="AA50" s="215"/>
      <c r="AB50" s="215"/>
      <c r="AC50" s="215"/>
      <c r="AD50" s="215"/>
      <c r="AE50" s="215"/>
      <c r="AF50" s="215"/>
      <c r="AG50" s="215" t="s">
        <v>159</v>
      </c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</row>
    <row r="51" customFormat="false" ht="12.75" hidden="true" customHeight="false" outlineLevel="1" collapsed="false">
      <c r="A51" s="231" t="n">
        <v>25</v>
      </c>
      <c r="B51" s="232" t="s">
        <v>287</v>
      </c>
      <c r="C51" s="233" t="s">
        <v>288</v>
      </c>
      <c r="D51" s="234" t="s">
        <v>203</v>
      </c>
      <c r="E51" s="235" t="n">
        <v>0</v>
      </c>
      <c r="F51" s="236" t="n">
        <v>80</v>
      </c>
      <c r="G51" s="237" t="n">
        <f aca="false">ROUND(E51*F51,2)</f>
        <v>0</v>
      </c>
      <c r="H51" s="212" t="n">
        <v>0.47</v>
      </c>
      <c r="I51" s="213" t="n">
        <f aca="false">ROUND(E51*H51,2)</f>
        <v>0</v>
      </c>
      <c r="J51" s="212" t="n">
        <v>82.63</v>
      </c>
      <c r="K51" s="213" t="n">
        <f aca="false">ROUND(E51*J51,2)</f>
        <v>0</v>
      </c>
      <c r="L51" s="213" t="n">
        <v>21</v>
      </c>
      <c r="M51" s="213" t="n">
        <f aca="false">G51*(1+L51/100)</f>
        <v>0</v>
      </c>
      <c r="N51" s="214" t="n">
        <v>0</v>
      </c>
      <c r="O51" s="214" t="n">
        <f aca="false">ROUND(E51*N51,2)</f>
        <v>0</v>
      </c>
      <c r="P51" s="214" t="n">
        <v>0</v>
      </c>
      <c r="Q51" s="214" t="n">
        <f aca="false">ROUND(E51*P51,2)</f>
        <v>0</v>
      </c>
      <c r="R51" s="213"/>
      <c r="S51" s="213" t="s">
        <v>119</v>
      </c>
      <c r="T51" s="213" t="s">
        <v>119</v>
      </c>
      <c r="U51" s="213" t="n">
        <v>0.15</v>
      </c>
      <c r="V51" s="213" t="n">
        <f aca="false">ROUND(E51*U51,2)</f>
        <v>0</v>
      </c>
      <c r="W51" s="213"/>
      <c r="X51" s="213" t="s">
        <v>158</v>
      </c>
      <c r="Y51" s="213" t="s">
        <v>122</v>
      </c>
      <c r="Z51" s="215"/>
      <c r="AA51" s="215"/>
      <c r="AB51" s="215"/>
      <c r="AC51" s="215"/>
      <c r="AD51" s="215"/>
      <c r="AE51" s="215"/>
      <c r="AF51" s="215"/>
      <c r="AG51" s="215" t="s">
        <v>159</v>
      </c>
      <c r="AH51" s="215"/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5"/>
      <c r="BH51" s="215"/>
    </row>
    <row r="52" customFormat="false" ht="19.4" hidden="true" customHeight="false" outlineLevel="1" collapsed="false">
      <c r="A52" s="231" t="n">
        <v>26</v>
      </c>
      <c r="B52" s="232" t="s">
        <v>289</v>
      </c>
      <c r="C52" s="233" t="s">
        <v>290</v>
      </c>
      <c r="D52" s="234" t="s">
        <v>199</v>
      </c>
      <c r="E52" s="235" t="n">
        <v>0</v>
      </c>
      <c r="F52" s="236" t="n">
        <v>510</v>
      </c>
      <c r="G52" s="237" t="n">
        <f aca="false">ROUND(E52*F52,2)</f>
        <v>0</v>
      </c>
      <c r="H52" s="212" t="n">
        <v>139.15</v>
      </c>
      <c r="I52" s="213" t="n">
        <f aca="false">ROUND(E52*H52,2)</f>
        <v>0</v>
      </c>
      <c r="J52" s="212" t="n">
        <v>371.85</v>
      </c>
      <c r="K52" s="213" t="n">
        <f aca="false">ROUND(E52*J52,2)</f>
        <v>0</v>
      </c>
      <c r="L52" s="213" t="n">
        <v>21</v>
      </c>
      <c r="M52" s="213" t="n">
        <f aca="false">G52*(1+L52/100)</f>
        <v>0</v>
      </c>
      <c r="N52" s="214" t="n">
        <v>0.06383</v>
      </c>
      <c r="O52" s="214" t="n">
        <f aca="false">ROUND(E52*N52,2)</f>
        <v>0</v>
      </c>
      <c r="P52" s="214" t="n">
        <v>0</v>
      </c>
      <c r="Q52" s="214" t="n">
        <f aca="false">ROUND(E52*P52,2)</f>
        <v>0</v>
      </c>
      <c r="R52" s="213"/>
      <c r="S52" s="213" t="s">
        <v>119</v>
      </c>
      <c r="T52" s="213" t="s">
        <v>119</v>
      </c>
      <c r="U52" s="213" t="n">
        <v>0.772</v>
      </c>
      <c r="V52" s="213" t="n">
        <f aca="false">ROUND(E52*U52,2)</f>
        <v>0</v>
      </c>
      <c r="W52" s="213"/>
      <c r="X52" s="213" t="s">
        <v>158</v>
      </c>
      <c r="Y52" s="213" t="s">
        <v>122</v>
      </c>
      <c r="Z52" s="215"/>
      <c r="AA52" s="215"/>
      <c r="AB52" s="215"/>
      <c r="AC52" s="215"/>
      <c r="AD52" s="215"/>
      <c r="AE52" s="215"/>
      <c r="AF52" s="215"/>
      <c r="AG52" s="215" t="s">
        <v>159</v>
      </c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  <c r="BG52" s="215"/>
      <c r="BH52" s="215"/>
    </row>
    <row r="53" customFormat="false" ht="12.75" hidden="true" customHeight="false" outlineLevel="1" collapsed="false">
      <c r="A53" s="231" t="n">
        <v>27</v>
      </c>
      <c r="B53" s="232" t="s">
        <v>291</v>
      </c>
      <c r="C53" s="233" t="s">
        <v>292</v>
      </c>
      <c r="D53" s="234" t="s">
        <v>203</v>
      </c>
      <c r="E53" s="235" t="n">
        <v>0</v>
      </c>
      <c r="F53" s="236" t="n">
        <v>15</v>
      </c>
      <c r="G53" s="237" t="n">
        <f aca="false">ROUND(E53*F53,2)</f>
        <v>0</v>
      </c>
      <c r="H53" s="212" t="n">
        <v>5.32</v>
      </c>
      <c r="I53" s="213" t="n">
        <f aca="false">ROUND(E53*H53,2)</f>
        <v>0</v>
      </c>
      <c r="J53" s="212" t="n">
        <v>11.18</v>
      </c>
      <c r="K53" s="213" t="n">
        <f aca="false">ROUND(E53*J53,2)</f>
        <v>0</v>
      </c>
      <c r="L53" s="213" t="n">
        <v>21</v>
      </c>
      <c r="M53" s="213" t="n">
        <f aca="false">G53*(1+L53/100)</f>
        <v>0</v>
      </c>
      <c r="N53" s="214" t="n">
        <v>0</v>
      </c>
      <c r="O53" s="214" t="n">
        <f aca="false">ROUND(E53*N53,2)</f>
        <v>0</v>
      </c>
      <c r="P53" s="214" t="n">
        <v>0</v>
      </c>
      <c r="Q53" s="214" t="n">
        <f aca="false">ROUND(E53*P53,2)</f>
        <v>0</v>
      </c>
      <c r="R53" s="213"/>
      <c r="S53" s="213" t="s">
        <v>119</v>
      </c>
      <c r="T53" s="213" t="s">
        <v>119</v>
      </c>
      <c r="U53" s="213" t="n">
        <v>0.026</v>
      </c>
      <c r="V53" s="213" t="n">
        <f aca="false">ROUND(E53*U53,2)</f>
        <v>0</v>
      </c>
      <c r="W53" s="213"/>
      <c r="X53" s="213" t="s">
        <v>158</v>
      </c>
      <c r="Y53" s="213" t="s">
        <v>122</v>
      </c>
      <c r="Z53" s="215"/>
      <c r="AA53" s="215"/>
      <c r="AB53" s="215"/>
      <c r="AC53" s="215"/>
      <c r="AD53" s="215"/>
      <c r="AE53" s="215"/>
      <c r="AF53" s="215"/>
      <c r="AG53" s="215" t="s">
        <v>159</v>
      </c>
      <c r="AH53" s="215"/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</row>
    <row r="54" customFormat="false" ht="12.75" hidden="true" customHeight="false" outlineLevel="1" collapsed="false">
      <c r="A54" s="231" t="n">
        <v>28</v>
      </c>
      <c r="B54" s="232" t="s">
        <v>293</v>
      </c>
      <c r="C54" s="233" t="s">
        <v>294</v>
      </c>
      <c r="D54" s="234" t="s">
        <v>203</v>
      </c>
      <c r="E54" s="235" t="n">
        <v>0</v>
      </c>
      <c r="F54" s="236" t="n">
        <v>25</v>
      </c>
      <c r="G54" s="237" t="n">
        <f aca="false">ROUND(E54*F54,2)</f>
        <v>0</v>
      </c>
      <c r="H54" s="212" t="n">
        <v>14.29</v>
      </c>
      <c r="I54" s="213" t="n">
        <f aca="false">ROUND(E54*H54,2)</f>
        <v>0</v>
      </c>
      <c r="J54" s="212" t="n">
        <v>14.61</v>
      </c>
      <c r="K54" s="213" t="n">
        <f aca="false">ROUND(E54*J54,2)</f>
        <v>0</v>
      </c>
      <c r="L54" s="213" t="n">
        <v>21</v>
      </c>
      <c r="M54" s="213" t="n">
        <f aca="false">G54*(1+L54/100)</f>
        <v>0</v>
      </c>
      <c r="N54" s="214" t="n">
        <v>5E-005</v>
      </c>
      <c r="O54" s="214" t="n">
        <f aca="false">ROUND(E54*N54,2)</f>
        <v>0</v>
      </c>
      <c r="P54" s="214" t="n">
        <v>0</v>
      </c>
      <c r="Q54" s="214" t="n">
        <f aca="false">ROUND(E54*P54,2)</f>
        <v>0</v>
      </c>
      <c r="R54" s="213"/>
      <c r="S54" s="213" t="s">
        <v>119</v>
      </c>
      <c r="T54" s="213" t="s">
        <v>119</v>
      </c>
      <c r="U54" s="213" t="n">
        <v>0.034</v>
      </c>
      <c r="V54" s="213" t="n">
        <f aca="false">ROUND(E54*U54,2)</f>
        <v>0</v>
      </c>
      <c r="W54" s="213"/>
      <c r="X54" s="213" t="s">
        <v>158</v>
      </c>
      <c r="Y54" s="213" t="s">
        <v>122</v>
      </c>
      <c r="Z54" s="215"/>
      <c r="AA54" s="215"/>
      <c r="AB54" s="215"/>
      <c r="AC54" s="215"/>
      <c r="AD54" s="215"/>
      <c r="AE54" s="215"/>
      <c r="AF54" s="215"/>
      <c r="AG54" s="215" t="s">
        <v>159</v>
      </c>
      <c r="AH54" s="215"/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</row>
    <row r="55" customFormat="false" ht="12.75" hidden="true" customHeight="false" outlineLevel="1" collapsed="false">
      <c r="A55" s="231" t="n">
        <v>29</v>
      </c>
      <c r="B55" s="232" t="s">
        <v>295</v>
      </c>
      <c r="C55" s="233" t="s">
        <v>296</v>
      </c>
      <c r="D55" s="234" t="s">
        <v>221</v>
      </c>
      <c r="E55" s="235" t="n">
        <v>0</v>
      </c>
      <c r="F55" s="236" t="n">
        <v>2500</v>
      </c>
      <c r="G55" s="237" t="n">
        <f aca="false">ROUND(E55*F55,2)</f>
        <v>0</v>
      </c>
      <c r="H55" s="212" t="n">
        <v>0</v>
      </c>
      <c r="I55" s="213" t="n">
        <f aca="false">ROUND(E55*H55,2)</f>
        <v>0</v>
      </c>
      <c r="J55" s="212" t="n">
        <v>2500</v>
      </c>
      <c r="K55" s="213" t="n">
        <f aca="false">ROUND(E55*J55,2)</f>
        <v>0</v>
      </c>
      <c r="L55" s="213" t="n">
        <v>21</v>
      </c>
      <c r="M55" s="213" t="n">
        <f aca="false">G55*(1+L55/100)</f>
        <v>0</v>
      </c>
      <c r="N55" s="214" t="n">
        <v>0</v>
      </c>
      <c r="O55" s="214" t="n">
        <f aca="false">ROUND(E55*N55,2)</f>
        <v>0</v>
      </c>
      <c r="P55" s="214" t="n">
        <v>0</v>
      </c>
      <c r="Q55" s="214" t="n">
        <f aca="false">ROUND(E55*P55,2)</f>
        <v>0</v>
      </c>
      <c r="R55" s="213"/>
      <c r="S55" s="213" t="s">
        <v>206</v>
      </c>
      <c r="T55" s="213" t="s">
        <v>120</v>
      </c>
      <c r="U55" s="213" t="n">
        <v>0</v>
      </c>
      <c r="V55" s="213" t="n">
        <f aca="false">ROUND(E55*U55,2)</f>
        <v>0</v>
      </c>
      <c r="W55" s="213"/>
      <c r="X55" s="213" t="s">
        <v>158</v>
      </c>
      <c r="Y55" s="213" t="s">
        <v>122</v>
      </c>
      <c r="Z55" s="215"/>
      <c r="AA55" s="215"/>
      <c r="AB55" s="215"/>
      <c r="AC55" s="215"/>
      <c r="AD55" s="215"/>
      <c r="AE55" s="215"/>
      <c r="AF55" s="215"/>
      <c r="AG55" s="215" t="s">
        <v>159</v>
      </c>
      <c r="AH55" s="215"/>
      <c r="AI55" s="215"/>
      <c r="AJ55" s="215"/>
      <c r="AK55" s="215"/>
      <c r="AL55" s="215"/>
      <c r="AM55" s="215"/>
      <c r="AN55" s="215"/>
      <c r="AO55" s="215"/>
      <c r="AP55" s="215"/>
      <c r="AQ55" s="215"/>
      <c r="AR55" s="215"/>
      <c r="AS55" s="215"/>
      <c r="AT55" s="215"/>
      <c r="AU55" s="215"/>
      <c r="AV55" s="215"/>
      <c r="AW55" s="215"/>
      <c r="AX55" s="215"/>
      <c r="AY55" s="215"/>
      <c r="AZ55" s="215"/>
      <c r="BA55" s="215"/>
      <c r="BB55" s="215"/>
      <c r="BC55" s="215"/>
      <c r="BD55" s="215"/>
      <c r="BE55" s="215"/>
      <c r="BF55" s="215"/>
      <c r="BG55" s="215"/>
      <c r="BH55" s="215"/>
    </row>
    <row r="56" customFormat="false" ht="12.75" hidden="true" customHeight="false" outlineLevel="1" collapsed="false">
      <c r="A56" s="231" t="n">
        <v>30</v>
      </c>
      <c r="B56" s="232" t="s">
        <v>297</v>
      </c>
      <c r="C56" s="233" t="s">
        <v>298</v>
      </c>
      <c r="D56" s="234" t="s">
        <v>199</v>
      </c>
      <c r="E56" s="235" t="n">
        <v>0</v>
      </c>
      <c r="F56" s="236" t="n">
        <v>120</v>
      </c>
      <c r="G56" s="237" t="n">
        <f aca="false">ROUND(E56*F56,2)</f>
        <v>0</v>
      </c>
      <c r="H56" s="212" t="n">
        <v>121</v>
      </c>
      <c r="I56" s="213" t="n">
        <f aca="false">ROUND(E56*H56,2)</f>
        <v>0</v>
      </c>
      <c r="J56" s="212" t="n">
        <v>0</v>
      </c>
      <c r="K56" s="213" t="n">
        <f aca="false">ROUND(E56*J56,2)</f>
        <v>0</v>
      </c>
      <c r="L56" s="213" t="n">
        <v>21</v>
      </c>
      <c r="M56" s="213" t="n">
        <f aca="false">G56*(1+L56/100)</f>
        <v>0</v>
      </c>
      <c r="N56" s="214" t="n">
        <v>0</v>
      </c>
      <c r="O56" s="214" t="n">
        <f aca="false">ROUND(E56*N56,2)</f>
        <v>0</v>
      </c>
      <c r="P56" s="214" t="n">
        <v>0</v>
      </c>
      <c r="Q56" s="214" t="n">
        <f aca="false">ROUND(E56*P56,2)</f>
        <v>0</v>
      </c>
      <c r="R56" s="213" t="s">
        <v>182</v>
      </c>
      <c r="S56" s="213" t="s">
        <v>119</v>
      </c>
      <c r="T56" s="213" t="s">
        <v>119</v>
      </c>
      <c r="U56" s="213" t="n">
        <v>0</v>
      </c>
      <c r="V56" s="213" t="n">
        <f aca="false">ROUND(E56*U56,2)</f>
        <v>0</v>
      </c>
      <c r="W56" s="213"/>
      <c r="X56" s="213" t="s">
        <v>183</v>
      </c>
      <c r="Y56" s="213" t="s">
        <v>122</v>
      </c>
      <c r="Z56" s="215"/>
      <c r="AA56" s="215"/>
      <c r="AB56" s="215"/>
      <c r="AC56" s="215"/>
      <c r="AD56" s="215"/>
      <c r="AE56" s="215"/>
      <c r="AF56" s="215"/>
      <c r="AG56" s="215" t="s">
        <v>184</v>
      </c>
      <c r="AH56" s="215"/>
      <c r="AI56" s="215"/>
      <c r="AJ56" s="215"/>
      <c r="AK56" s="215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5"/>
      <c r="BH56" s="215"/>
    </row>
    <row r="57" customFormat="false" ht="19.4" hidden="true" customHeight="false" outlineLevel="1" collapsed="false">
      <c r="A57" s="231" t="n">
        <v>31</v>
      </c>
      <c r="B57" s="232" t="s">
        <v>299</v>
      </c>
      <c r="C57" s="233" t="s">
        <v>300</v>
      </c>
      <c r="D57" s="234" t="s">
        <v>203</v>
      </c>
      <c r="E57" s="235" t="n">
        <v>0</v>
      </c>
      <c r="F57" s="236" t="n">
        <v>70</v>
      </c>
      <c r="G57" s="237" t="n">
        <f aca="false">ROUND(E57*F57,2)</f>
        <v>0</v>
      </c>
      <c r="H57" s="212" t="n">
        <v>74.3</v>
      </c>
      <c r="I57" s="213" t="n">
        <f aca="false">ROUND(E57*H57,2)</f>
        <v>0</v>
      </c>
      <c r="J57" s="212" t="n">
        <v>0</v>
      </c>
      <c r="K57" s="213" t="n">
        <f aca="false">ROUND(E57*J57,2)</f>
        <v>0</v>
      </c>
      <c r="L57" s="213" t="n">
        <v>21</v>
      </c>
      <c r="M57" s="213" t="n">
        <f aca="false">G57*(1+L57/100)</f>
        <v>0</v>
      </c>
      <c r="N57" s="214" t="n">
        <v>0.00028</v>
      </c>
      <c r="O57" s="214" t="n">
        <f aca="false">ROUND(E57*N57,2)</f>
        <v>0</v>
      </c>
      <c r="P57" s="214" t="n">
        <v>0</v>
      </c>
      <c r="Q57" s="214" t="n">
        <f aca="false">ROUND(E57*P57,2)</f>
        <v>0</v>
      </c>
      <c r="R57" s="213" t="s">
        <v>182</v>
      </c>
      <c r="S57" s="213" t="s">
        <v>119</v>
      </c>
      <c r="T57" s="213" t="s">
        <v>119</v>
      </c>
      <c r="U57" s="213" t="n">
        <v>0</v>
      </c>
      <c r="V57" s="213" t="n">
        <f aca="false">ROUND(E57*U57,2)</f>
        <v>0</v>
      </c>
      <c r="W57" s="213"/>
      <c r="X57" s="213" t="s">
        <v>183</v>
      </c>
      <c r="Y57" s="213" t="s">
        <v>122</v>
      </c>
      <c r="Z57" s="215"/>
      <c r="AA57" s="215"/>
      <c r="AB57" s="215"/>
      <c r="AC57" s="215"/>
      <c r="AD57" s="215"/>
      <c r="AE57" s="215"/>
      <c r="AF57" s="215"/>
      <c r="AG57" s="215" t="s">
        <v>184</v>
      </c>
      <c r="AH57" s="215"/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5"/>
      <c r="BH57" s="215"/>
    </row>
    <row r="58" customFormat="false" ht="12.75" hidden="true" customHeight="false" outlineLevel="1" collapsed="false">
      <c r="A58" s="231" t="n">
        <v>32</v>
      </c>
      <c r="B58" s="232" t="s">
        <v>301</v>
      </c>
      <c r="C58" s="233" t="s">
        <v>302</v>
      </c>
      <c r="D58" s="234" t="s">
        <v>199</v>
      </c>
      <c r="E58" s="235" t="n">
        <v>0</v>
      </c>
      <c r="F58" s="236" t="n">
        <v>1235</v>
      </c>
      <c r="G58" s="237" t="n">
        <f aca="false">ROUND(E58*F58,2)</f>
        <v>0</v>
      </c>
      <c r="H58" s="212" t="n">
        <v>1240</v>
      </c>
      <c r="I58" s="213" t="n">
        <f aca="false">ROUND(E58*H58,2)</f>
        <v>0</v>
      </c>
      <c r="J58" s="212" t="n">
        <v>0</v>
      </c>
      <c r="K58" s="213" t="n">
        <f aca="false">ROUND(E58*J58,2)</f>
        <v>0</v>
      </c>
      <c r="L58" s="213" t="n">
        <v>21</v>
      </c>
      <c r="M58" s="213" t="n">
        <f aca="false">G58*(1+L58/100)</f>
        <v>0</v>
      </c>
      <c r="N58" s="214" t="n">
        <v>0.0065</v>
      </c>
      <c r="O58" s="214" t="n">
        <f aca="false">ROUND(E58*N58,2)</f>
        <v>0</v>
      </c>
      <c r="P58" s="214" t="n">
        <v>0</v>
      </c>
      <c r="Q58" s="214" t="n">
        <f aca="false">ROUND(E58*P58,2)</f>
        <v>0</v>
      </c>
      <c r="R58" s="213"/>
      <c r="S58" s="213" t="s">
        <v>206</v>
      </c>
      <c r="T58" s="213" t="s">
        <v>120</v>
      </c>
      <c r="U58" s="213" t="n">
        <v>0</v>
      </c>
      <c r="V58" s="213" t="n">
        <f aca="false">ROUND(E58*U58,2)</f>
        <v>0</v>
      </c>
      <c r="W58" s="213"/>
      <c r="X58" s="213" t="s">
        <v>183</v>
      </c>
      <c r="Y58" s="213" t="s">
        <v>122</v>
      </c>
      <c r="Z58" s="215"/>
      <c r="AA58" s="215"/>
      <c r="AB58" s="215"/>
      <c r="AC58" s="215"/>
      <c r="AD58" s="215"/>
      <c r="AE58" s="215"/>
      <c r="AF58" s="215"/>
      <c r="AG58" s="215" t="s">
        <v>184</v>
      </c>
      <c r="AH58" s="215"/>
      <c r="AI58" s="215"/>
      <c r="AJ58" s="215"/>
      <c r="AK58" s="215"/>
      <c r="AL58" s="215"/>
      <c r="AM58" s="215"/>
      <c r="AN58" s="215"/>
      <c r="AO58" s="215"/>
      <c r="AP58" s="215"/>
      <c r="AQ58" s="215"/>
      <c r="AR58" s="215"/>
      <c r="AS58" s="215"/>
      <c r="AT58" s="215"/>
      <c r="AU58" s="215"/>
      <c r="AV58" s="215"/>
      <c r="AW58" s="215"/>
      <c r="AX58" s="215"/>
      <c r="AY58" s="215"/>
      <c r="AZ58" s="215"/>
      <c r="BA58" s="215"/>
      <c r="BB58" s="215"/>
      <c r="BC58" s="215"/>
      <c r="BD58" s="215"/>
      <c r="BE58" s="215"/>
      <c r="BF58" s="215"/>
      <c r="BG58" s="215"/>
      <c r="BH58" s="215"/>
    </row>
    <row r="59" customFormat="false" ht="12.75" hidden="true" customHeight="false" outlineLevel="1" collapsed="false">
      <c r="A59" s="231" t="n">
        <v>33</v>
      </c>
      <c r="B59" s="232" t="s">
        <v>303</v>
      </c>
      <c r="C59" s="233" t="s">
        <v>304</v>
      </c>
      <c r="D59" s="234" t="s">
        <v>199</v>
      </c>
      <c r="E59" s="235" t="n">
        <v>0</v>
      </c>
      <c r="F59" s="236" t="n">
        <v>2975</v>
      </c>
      <c r="G59" s="237" t="n">
        <f aca="false">ROUND(E59*F59,2)</f>
        <v>0</v>
      </c>
      <c r="H59" s="212" t="n">
        <v>2980</v>
      </c>
      <c r="I59" s="213" t="n">
        <f aca="false">ROUND(E59*H59,2)</f>
        <v>0</v>
      </c>
      <c r="J59" s="212" t="n">
        <v>0</v>
      </c>
      <c r="K59" s="213" t="n">
        <f aca="false">ROUND(E59*J59,2)</f>
        <v>0</v>
      </c>
      <c r="L59" s="213" t="n">
        <v>21</v>
      </c>
      <c r="M59" s="213" t="n">
        <f aca="false">G59*(1+L59/100)</f>
        <v>0</v>
      </c>
      <c r="N59" s="214" t="n">
        <v>0.0165</v>
      </c>
      <c r="O59" s="214" t="n">
        <f aca="false">ROUND(E59*N59,2)</f>
        <v>0</v>
      </c>
      <c r="P59" s="214" t="n">
        <v>0</v>
      </c>
      <c r="Q59" s="214" t="n">
        <f aca="false">ROUND(E59*P59,2)</f>
        <v>0</v>
      </c>
      <c r="R59" s="213"/>
      <c r="S59" s="213" t="s">
        <v>206</v>
      </c>
      <c r="T59" s="213" t="s">
        <v>120</v>
      </c>
      <c r="U59" s="213" t="n">
        <v>0</v>
      </c>
      <c r="V59" s="213" t="n">
        <f aca="false">ROUND(E59*U59,2)</f>
        <v>0</v>
      </c>
      <c r="W59" s="213"/>
      <c r="X59" s="213" t="s">
        <v>183</v>
      </c>
      <c r="Y59" s="213" t="s">
        <v>122</v>
      </c>
      <c r="Z59" s="215"/>
      <c r="AA59" s="215"/>
      <c r="AB59" s="215"/>
      <c r="AC59" s="215"/>
      <c r="AD59" s="215"/>
      <c r="AE59" s="215"/>
      <c r="AF59" s="215"/>
      <c r="AG59" s="215" t="s">
        <v>184</v>
      </c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5"/>
      <c r="AS59" s="215"/>
      <c r="AT59" s="215"/>
      <c r="AU59" s="215"/>
      <c r="AV59" s="215"/>
      <c r="AW59" s="215"/>
      <c r="AX59" s="215"/>
      <c r="AY59" s="215"/>
      <c r="AZ59" s="215"/>
      <c r="BA59" s="215"/>
      <c r="BB59" s="215"/>
      <c r="BC59" s="215"/>
      <c r="BD59" s="215"/>
      <c r="BE59" s="215"/>
      <c r="BF59" s="215"/>
      <c r="BG59" s="215"/>
      <c r="BH59" s="215"/>
    </row>
    <row r="60" customFormat="false" ht="12.75" hidden="true" customHeight="false" outlineLevel="1" collapsed="false">
      <c r="A60" s="231" t="n">
        <v>34</v>
      </c>
      <c r="B60" s="232" t="s">
        <v>305</v>
      </c>
      <c r="C60" s="233" t="s">
        <v>306</v>
      </c>
      <c r="D60" s="234" t="s">
        <v>199</v>
      </c>
      <c r="E60" s="235" t="n">
        <v>0</v>
      </c>
      <c r="F60" s="236" t="n">
        <v>2855</v>
      </c>
      <c r="G60" s="237" t="n">
        <f aca="false">ROUND(E60*F60,2)</f>
        <v>0</v>
      </c>
      <c r="H60" s="212" t="n">
        <v>2860</v>
      </c>
      <c r="I60" s="213" t="n">
        <f aca="false">ROUND(E60*H60,2)</f>
        <v>0</v>
      </c>
      <c r="J60" s="212" t="n">
        <v>0</v>
      </c>
      <c r="K60" s="213" t="n">
        <f aca="false">ROUND(E60*J60,2)</f>
        <v>0</v>
      </c>
      <c r="L60" s="213" t="n">
        <v>21</v>
      </c>
      <c r="M60" s="213" t="n">
        <f aca="false">G60*(1+L60/100)</f>
        <v>0</v>
      </c>
      <c r="N60" s="214" t="n">
        <v>0.066</v>
      </c>
      <c r="O60" s="214" t="n">
        <f aca="false">ROUND(E60*N60,2)</f>
        <v>0</v>
      </c>
      <c r="P60" s="214" t="n">
        <v>0</v>
      </c>
      <c r="Q60" s="214" t="n">
        <f aca="false">ROUND(E60*P60,2)</f>
        <v>0</v>
      </c>
      <c r="R60" s="213"/>
      <c r="S60" s="213" t="s">
        <v>206</v>
      </c>
      <c r="T60" s="213" t="s">
        <v>120</v>
      </c>
      <c r="U60" s="213" t="n">
        <v>0</v>
      </c>
      <c r="V60" s="213" t="n">
        <f aca="false">ROUND(E60*U60,2)</f>
        <v>0</v>
      </c>
      <c r="W60" s="213"/>
      <c r="X60" s="213" t="s">
        <v>183</v>
      </c>
      <c r="Y60" s="213" t="s">
        <v>122</v>
      </c>
      <c r="Z60" s="215"/>
      <c r="AA60" s="215"/>
      <c r="AB60" s="215"/>
      <c r="AC60" s="215"/>
      <c r="AD60" s="215"/>
      <c r="AE60" s="215"/>
      <c r="AF60" s="215"/>
      <c r="AG60" s="215" t="s">
        <v>184</v>
      </c>
      <c r="AH60" s="215"/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</row>
    <row r="61" customFormat="false" ht="12.75" hidden="true" customHeight="false" outlineLevel="1" collapsed="false">
      <c r="A61" s="231" t="n">
        <v>35</v>
      </c>
      <c r="B61" s="232" t="s">
        <v>307</v>
      </c>
      <c r="C61" s="233" t="s">
        <v>308</v>
      </c>
      <c r="D61" s="234" t="s">
        <v>199</v>
      </c>
      <c r="E61" s="235" t="n">
        <v>0</v>
      </c>
      <c r="F61" s="236" t="n">
        <v>245</v>
      </c>
      <c r="G61" s="237" t="n">
        <f aca="false">ROUND(E61*F61,2)</f>
        <v>0</v>
      </c>
      <c r="H61" s="212" t="n">
        <v>246</v>
      </c>
      <c r="I61" s="213" t="n">
        <f aca="false">ROUND(E61*H61,2)</f>
        <v>0</v>
      </c>
      <c r="J61" s="212" t="n">
        <v>0</v>
      </c>
      <c r="K61" s="213" t="n">
        <f aca="false">ROUND(E61*J61,2)</f>
        <v>0</v>
      </c>
      <c r="L61" s="213" t="n">
        <v>21</v>
      </c>
      <c r="M61" s="213" t="n">
        <f aca="false">G61*(1+L61/100)</f>
        <v>0</v>
      </c>
      <c r="N61" s="214" t="n">
        <v>0.0009</v>
      </c>
      <c r="O61" s="214" t="n">
        <f aca="false">ROUND(E61*N61,2)</f>
        <v>0</v>
      </c>
      <c r="P61" s="214" t="n">
        <v>0</v>
      </c>
      <c r="Q61" s="214" t="n">
        <f aca="false">ROUND(E61*P61,2)</f>
        <v>0</v>
      </c>
      <c r="R61" s="213"/>
      <c r="S61" s="213" t="s">
        <v>206</v>
      </c>
      <c r="T61" s="213" t="s">
        <v>120</v>
      </c>
      <c r="U61" s="213" t="n">
        <v>0</v>
      </c>
      <c r="V61" s="213" t="n">
        <f aca="false">ROUND(E61*U61,2)</f>
        <v>0</v>
      </c>
      <c r="W61" s="213"/>
      <c r="X61" s="213" t="s">
        <v>183</v>
      </c>
      <c r="Y61" s="213" t="s">
        <v>122</v>
      </c>
      <c r="Z61" s="215"/>
      <c r="AA61" s="215"/>
      <c r="AB61" s="215"/>
      <c r="AC61" s="215"/>
      <c r="AD61" s="215"/>
      <c r="AE61" s="215"/>
      <c r="AF61" s="215"/>
      <c r="AG61" s="215" t="s">
        <v>184</v>
      </c>
      <c r="AH61" s="215"/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  <c r="BG61" s="215"/>
      <c r="BH61" s="215"/>
    </row>
    <row r="62" customFormat="false" ht="19.4" hidden="true" customHeight="false" outlineLevel="1" collapsed="false">
      <c r="A62" s="231" t="n">
        <v>36</v>
      </c>
      <c r="B62" s="232" t="s">
        <v>309</v>
      </c>
      <c r="C62" s="233" t="s">
        <v>310</v>
      </c>
      <c r="D62" s="234" t="s">
        <v>199</v>
      </c>
      <c r="E62" s="235" t="n">
        <v>0</v>
      </c>
      <c r="F62" s="236" t="n">
        <v>1335</v>
      </c>
      <c r="G62" s="237" t="n">
        <f aca="false">ROUND(E62*F62,2)</f>
        <v>0</v>
      </c>
      <c r="H62" s="212" t="n">
        <v>1338</v>
      </c>
      <c r="I62" s="213" t="n">
        <f aca="false">ROUND(E62*H62,2)</f>
        <v>0</v>
      </c>
      <c r="J62" s="212" t="n">
        <v>0</v>
      </c>
      <c r="K62" s="213" t="n">
        <f aca="false">ROUND(E62*J62,2)</f>
        <v>0</v>
      </c>
      <c r="L62" s="213" t="n">
        <v>21</v>
      </c>
      <c r="M62" s="213" t="n">
        <f aca="false">G62*(1+L62/100)</f>
        <v>0</v>
      </c>
      <c r="N62" s="214" t="n">
        <v>0.004</v>
      </c>
      <c r="O62" s="214" t="n">
        <f aca="false">ROUND(E62*N62,2)</f>
        <v>0</v>
      </c>
      <c r="P62" s="214" t="n">
        <v>0</v>
      </c>
      <c r="Q62" s="214" t="n">
        <f aca="false">ROUND(E62*P62,2)</f>
        <v>0</v>
      </c>
      <c r="R62" s="213" t="s">
        <v>182</v>
      </c>
      <c r="S62" s="213" t="s">
        <v>119</v>
      </c>
      <c r="T62" s="213" t="s">
        <v>119</v>
      </c>
      <c r="U62" s="213" t="n">
        <v>0</v>
      </c>
      <c r="V62" s="213" t="n">
        <f aca="false">ROUND(E62*U62,2)</f>
        <v>0</v>
      </c>
      <c r="W62" s="213"/>
      <c r="X62" s="213" t="s">
        <v>183</v>
      </c>
      <c r="Y62" s="213" t="s">
        <v>122</v>
      </c>
      <c r="Z62" s="215"/>
      <c r="AA62" s="215"/>
      <c r="AB62" s="215"/>
      <c r="AC62" s="215"/>
      <c r="AD62" s="215"/>
      <c r="AE62" s="215"/>
      <c r="AF62" s="215"/>
      <c r="AG62" s="215" t="s">
        <v>184</v>
      </c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</row>
    <row r="63" customFormat="false" ht="12.75" hidden="true" customHeight="false" outlineLevel="0" collapsed="false">
      <c r="A63" s="196" t="s">
        <v>114</v>
      </c>
      <c r="B63" s="197" t="s">
        <v>71</v>
      </c>
      <c r="C63" s="198" t="s">
        <v>72</v>
      </c>
      <c r="D63" s="199"/>
      <c r="E63" s="200"/>
      <c r="F63" s="201"/>
      <c r="G63" s="202" t="n">
        <f aca="false">SUMIF(AG64,"&lt;&gt;NOR",G64)</f>
        <v>0</v>
      </c>
      <c r="H63" s="203"/>
      <c r="I63" s="203" t="n">
        <f aca="false">SUM(I64)</f>
        <v>0</v>
      </c>
      <c r="J63" s="203"/>
      <c r="K63" s="203" t="n">
        <f aca="false">SUM(K64)</f>
        <v>0</v>
      </c>
      <c r="L63" s="203"/>
      <c r="M63" s="203" t="n">
        <f aca="false">SUM(M64)</f>
        <v>0</v>
      </c>
      <c r="N63" s="204"/>
      <c r="O63" s="204" t="n">
        <f aca="false">SUM(O64)</f>
        <v>0</v>
      </c>
      <c r="P63" s="204"/>
      <c r="Q63" s="204" t="n">
        <f aca="false">SUM(Q64)</f>
        <v>0</v>
      </c>
      <c r="R63" s="203"/>
      <c r="S63" s="203"/>
      <c r="T63" s="203"/>
      <c r="U63" s="203"/>
      <c r="V63" s="203" t="n">
        <f aca="false">SUM(V64)</f>
        <v>0</v>
      </c>
      <c r="W63" s="203"/>
      <c r="X63" s="203"/>
      <c r="Y63" s="203"/>
      <c r="AG63" s="3" t="s">
        <v>115</v>
      </c>
    </row>
    <row r="64" customFormat="false" ht="12.75" hidden="true" customHeight="false" outlineLevel="1" collapsed="false">
      <c r="A64" s="231" t="n">
        <v>37</v>
      </c>
      <c r="B64" s="232" t="s">
        <v>311</v>
      </c>
      <c r="C64" s="233" t="s">
        <v>312</v>
      </c>
      <c r="D64" s="234" t="s">
        <v>224</v>
      </c>
      <c r="E64" s="235" t="n">
        <v>0</v>
      </c>
      <c r="F64" s="236" t="n">
        <v>80</v>
      </c>
      <c r="G64" s="237" t="n">
        <f aca="false">ROUND(E64*F64,2)</f>
        <v>0</v>
      </c>
      <c r="H64" s="212" t="n">
        <v>0</v>
      </c>
      <c r="I64" s="213" t="n">
        <f aca="false">ROUND(E64*H64,2)</f>
        <v>0</v>
      </c>
      <c r="J64" s="212" t="n">
        <v>164.5</v>
      </c>
      <c r="K64" s="213" t="n">
        <f aca="false">ROUND(E64*J64,2)</f>
        <v>0</v>
      </c>
      <c r="L64" s="213" t="n">
        <v>21</v>
      </c>
      <c r="M64" s="213" t="n">
        <f aca="false">G64*(1+L64/100)</f>
        <v>0</v>
      </c>
      <c r="N64" s="214" t="n">
        <v>0</v>
      </c>
      <c r="O64" s="214" t="n">
        <f aca="false">ROUND(E64*N64,2)</f>
        <v>0</v>
      </c>
      <c r="P64" s="214" t="n">
        <v>0</v>
      </c>
      <c r="Q64" s="214" t="n">
        <f aca="false">ROUND(E64*P64,2)</f>
        <v>0</v>
      </c>
      <c r="R64" s="213"/>
      <c r="S64" s="213" t="s">
        <v>119</v>
      </c>
      <c r="T64" s="213" t="s">
        <v>119</v>
      </c>
      <c r="U64" s="213" t="n">
        <v>1.48</v>
      </c>
      <c r="V64" s="213" t="n">
        <f aca="false">ROUND(E64*U64,2)</f>
        <v>0</v>
      </c>
      <c r="W64" s="213"/>
      <c r="X64" s="213" t="s">
        <v>225</v>
      </c>
      <c r="Y64" s="213" t="s">
        <v>122</v>
      </c>
      <c r="Z64" s="215"/>
      <c r="AA64" s="215"/>
      <c r="AB64" s="215"/>
      <c r="AC64" s="215"/>
      <c r="AD64" s="215"/>
      <c r="AE64" s="215"/>
      <c r="AF64" s="215"/>
      <c r="AG64" s="215" t="s">
        <v>313</v>
      </c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  <c r="BF64" s="215"/>
      <c r="BG64" s="215"/>
      <c r="BH64" s="215"/>
    </row>
    <row r="65" customFormat="false" ht="12.75" hidden="true" customHeight="false" outlineLevel="0" collapsed="false">
      <c r="A65" s="196" t="s">
        <v>114</v>
      </c>
      <c r="B65" s="197" t="s">
        <v>73</v>
      </c>
      <c r="C65" s="198" t="s">
        <v>74</v>
      </c>
      <c r="D65" s="199"/>
      <c r="E65" s="200"/>
      <c r="F65" s="201"/>
      <c r="G65" s="202" t="n">
        <f aca="false">SUMIF(AG66:AG70,"&lt;&gt;NOR",G66:G70)</f>
        <v>0</v>
      </c>
      <c r="H65" s="203"/>
      <c r="I65" s="203" t="n">
        <f aca="false">SUM(I66:I70)</f>
        <v>0</v>
      </c>
      <c r="J65" s="203"/>
      <c r="K65" s="203" t="n">
        <f aca="false">SUM(K66:K70)</f>
        <v>0</v>
      </c>
      <c r="L65" s="203"/>
      <c r="M65" s="203" t="n">
        <f aca="false">SUM(M66:M70)</f>
        <v>0</v>
      </c>
      <c r="N65" s="204"/>
      <c r="O65" s="204" t="n">
        <f aca="false">SUM(O66:O70)</f>
        <v>0</v>
      </c>
      <c r="P65" s="204"/>
      <c r="Q65" s="204" t="n">
        <f aca="false">SUM(Q66:Q70)</f>
        <v>0</v>
      </c>
      <c r="R65" s="203"/>
      <c r="S65" s="203"/>
      <c r="T65" s="203"/>
      <c r="U65" s="203"/>
      <c r="V65" s="203" t="n">
        <f aca="false">SUM(V66:V70)</f>
        <v>0</v>
      </c>
      <c r="W65" s="203"/>
      <c r="X65" s="203"/>
      <c r="Y65" s="203"/>
      <c r="AG65" s="3" t="s">
        <v>115</v>
      </c>
    </row>
    <row r="66" customFormat="false" ht="19.4" hidden="true" customHeight="false" outlineLevel="1" collapsed="false">
      <c r="A66" s="231" t="n">
        <v>38</v>
      </c>
      <c r="B66" s="232" t="s">
        <v>314</v>
      </c>
      <c r="C66" s="233" t="s">
        <v>315</v>
      </c>
      <c r="D66" s="234" t="s">
        <v>203</v>
      </c>
      <c r="E66" s="235" t="n">
        <v>0</v>
      </c>
      <c r="F66" s="236" t="n">
        <v>585</v>
      </c>
      <c r="G66" s="237" t="n">
        <f aca="false">ROUND(E66*F66,2)</f>
        <v>0</v>
      </c>
      <c r="H66" s="212" t="n">
        <v>232.16</v>
      </c>
      <c r="I66" s="213" t="n">
        <f aca="false">ROUND(E66*H66,2)</f>
        <v>0</v>
      </c>
      <c r="J66" s="212" t="n">
        <v>353.84</v>
      </c>
      <c r="K66" s="213" t="n">
        <f aca="false">ROUND(E66*J66,2)</f>
        <v>0</v>
      </c>
      <c r="L66" s="213" t="n">
        <v>21</v>
      </c>
      <c r="M66" s="213" t="n">
        <f aca="false">G66*(1+L66/100)</f>
        <v>0</v>
      </c>
      <c r="N66" s="214" t="n">
        <v>0.00535</v>
      </c>
      <c r="O66" s="214" t="n">
        <f aca="false">ROUND(E66*N66,2)</f>
        <v>0</v>
      </c>
      <c r="P66" s="214" t="n">
        <v>0</v>
      </c>
      <c r="Q66" s="214" t="n">
        <f aca="false">ROUND(E66*P66,2)</f>
        <v>0</v>
      </c>
      <c r="R66" s="213"/>
      <c r="S66" s="213" t="s">
        <v>119</v>
      </c>
      <c r="T66" s="213" t="s">
        <v>119</v>
      </c>
      <c r="U66" s="213" t="n">
        <v>0.6828</v>
      </c>
      <c r="V66" s="213" t="n">
        <f aca="false">ROUND(E66*U66,2)</f>
        <v>0</v>
      </c>
      <c r="W66" s="213"/>
      <c r="X66" s="213" t="s">
        <v>158</v>
      </c>
      <c r="Y66" s="213" t="s">
        <v>122</v>
      </c>
      <c r="Z66" s="215"/>
      <c r="AA66" s="215"/>
      <c r="AB66" s="215"/>
      <c r="AC66" s="215"/>
      <c r="AD66" s="215"/>
      <c r="AE66" s="215"/>
      <c r="AF66" s="215"/>
      <c r="AG66" s="215" t="s">
        <v>159</v>
      </c>
      <c r="AH66" s="215"/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  <c r="BG66" s="215"/>
      <c r="BH66" s="215"/>
    </row>
    <row r="67" customFormat="false" ht="12.75" hidden="true" customHeight="false" outlineLevel="1" collapsed="false">
      <c r="A67" s="231" t="n">
        <v>39</v>
      </c>
      <c r="B67" s="232" t="s">
        <v>316</v>
      </c>
      <c r="C67" s="233" t="s">
        <v>317</v>
      </c>
      <c r="D67" s="234" t="s">
        <v>199</v>
      </c>
      <c r="E67" s="235" t="n">
        <v>0</v>
      </c>
      <c r="F67" s="236" t="n">
        <v>725</v>
      </c>
      <c r="G67" s="237" t="n">
        <f aca="false">ROUND(E67*F67,2)</f>
        <v>0</v>
      </c>
      <c r="H67" s="212" t="n">
        <v>638.17</v>
      </c>
      <c r="I67" s="213" t="n">
        <f aca="false">ROUND(E67*H67,2)</f>
        <v>0</v>
      </c>
      <c r="J67" s="212" t="n">
        <v>89.83</v>
      </c>
      <c r="K67" s="213" t="n">
        <f aca="false">ROUND(E67*J67,2)</f>
        <v>0</v>
      </c>
      <c r="L67" s="213" t="n">
        <v>21</v>
      </c>
      <c r="M67" s="213" t="n">
        <f aca="false">G67*(1+L67/100)</f>
        <v>0</v>
      </c>
      <c r="N67" s="214" t="n">
        <v>0.00047</v>
      </c>
      <c r="O67" s="214" t="n">
        <f aca="false">ROUND(E67*N67,2)</f>
        <v>0</v>
      </c>
      <c r="P67" s="214" t="n">
        <v>0</v>
      </c>
      <c r="Q67" s="214" t="n">
        <f aca="false">ROUND(E67*P67,2)</f>
        <v>0</v>
      </c>
      <c r="R67" s="213"/>
      <c r="S67" s="213" t="s">
        <v>119</v>
      </c>
      <c r="T67" s="213" t="s">
        <v>119</v>
      </c>
      <c r="U67" s="213" t="n">
        <v>0.165</v>
      </c>
      <c r="V67" s="213" t="n">
        <f aca="false">ROUND(E67*U67,2)</f>
        <v>0</v>
      </c>
      <c r="W67" s="213"/>
      <c r="X67" s="213" t="s">
        <v>158</v>
      </c>
      <c r="Y67" s="213" t="s">
        <v>122</v>
      </c>
      <c r="Z67" s="215"/>
      <c r="AA67" s="215"/>
      <c r="AB67" s="215"/>
      <c r="AC67" s="215"/>
      <c r="AD67" s="215"/>
      <c r="AE67" s="215"/>
      <c r="AF67" s="215"/>
      <c r="AG67" s="215" t="s">
        <v>159</v>
      </c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</row>
    <row r="68" customFormat="false" ht="12.75" hidden="true" customHeight="false" outlineLevel="1" collapsed="false">
      <c r="A68" s="231" t="n">
        <v>40</v>
      </c>
      <c r="B68" s="232" t="s">
        <v>318</v>
      </c>
      <c r="C68" s="233" t="s">
        <v>319</v>
      </c>
      <c r="D68" s="234" t="s">
        <v>199</v>
      </c>
      <c r="E68" s="235" t="n">
        <v>0</v>
      </c>
      <c r="F68" s="236" t="n">
        <v>1290</v>
      </c>
      <c r="G68" s="237" t="n">
        <f aca="false">ROUND(E68*F68,2)</f>
        <v>0</v>
      </c>
      <c r="H68" s="212" t="n">
        <v>1170.43</v>
      </c>
      <c r="I68" s="213" t="n">
        <f aca="false">ROUND(E68*H68,2)</f>
        <v>0</v>
      </c>
      <c r="J68" s="212" t="n">
        <v>123.57</v>
      </c>
      <c r="K68" s="213" t="n">
        <f aca="false">ROUND(E68*J68,2)</f>
        <v>0</v>
      </c>
      <c r="L68" s="213" t="n">
        <v>21</v>
      </c>
      <c r="M68" s="213" t="n">
        <f aca="false">G68*(1+L68/100)</f>
        <v>0</v>
      </c>
      <c r="N68" s="214" t="n">
        <v>0.00074</v>
      </c>
      <c r="O68" s="214" t="n">
        <f aca="false">ROUND(E68*N68,2)</f>
        <v>0</v>
      </c>
      <c r="P68" s="214" t="n">
        <v>0</v>
      </c>
      <c r="Q68" s="214" t="n">
        <f aca="false">ROUND(E68*P68,2)</f>
        <v>0</v>
      </c>
      <c r="R68" s="213"/>
      <c r="S68" s="213" t="s">
        <v>119</v>
      </c>
      <c r="T68" s="213" t="s">
        <v>119</v>
      </c>
      <c r="U68" s="213" t="n">
        <v>0.227</v>
      </c>
      <c r="V68" s="213" t="n">
        <f aca="false">ROUND(E68*U68,2)</f>
        <v>0</v>
      </c>
      <c r="W68" s="213"/>
      <c r="X68" s="213" t="s">
        <v>158</v>
      </c>
      <c r="Y68" s="213" t="s">
        <v>122</v>
      </c>
      <c r="Z68" s="215"/>
      <c r="AA68" s="215"/>
      <c r="AB68" s="215"/>
      <c r="AC68" s="215"/>
      <c r="AD68" s="215"/>
      <c r="AE68" s="215"/>
      <c r="AF68" s="215"/>
      <c r="AG68" s="215" t="s">
        <v>159</v>
      </c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</row>
    <row r="69" customFormat="false" ht="12.75" hidden="true" customHeight="false" outlineLevel="1" collapsed="false">
      <c r="A69" s="231" t="n">
        <v>41</v>
      </c>
      <c r="B69" s="232" t="s">
        <v>320</v>
      </c>
      <c r="C69" s="233" t="s">
        <v>321</v>
      </c>
      <c r="D69" s="234" t="s">
        <v>199</v>
      </c>
      <c r="E69" s="235" t="n">
        <v>0</v>
      </c>
      <c r="F69" s="236" t="n">
        <v>925</v>
      </c>
      <c r="G69" s="237" t="n">
        <f aca="false">ROUND(E69*F69,2)</f>
        <v>0</v>
      </c>
      <c r="H69" s="212" t="n">
        <v>726.51</v>
      </c>
      <c r="I69" s="213" t="n">
        <f aca="false">ROUND(E69*H69,2)</f>
        <v>0</v>
      </c>
      <c r="J69" s="212" t="n">
        <v>202.49</v>
      </c>
      <c r="K69" s="213" t="n">
        <f aca="false">ROUND(E69*J69,2)</f>
        <v>0</v>
      </c>
      <c r="L69" s="213" t="n">
        <v>21</v>
      </c>
      <c r="M69" s="213" t="n">
        <f aca="false">G69*(1+L69/100)</f>
        <v>0</v>
      </c>
      <c r="N69" s="214" t="n">
        <v>0.00206</v>
      </c>
      <c r="O69" s="214" t="n">
        <f aca="false">ROUND(E69*N69,2)</f>
        <v>0</v>
      </c>
      <c r="P69" s="214" t="n">
        <v>0</v>
      </c>
      <c r="Q69" s="214" t="n">
        <f aca="false">ROUND(E69*P69,2)</f>
        <v>0</v>
      </c>
      <c r="R69" s="213"/>
      <c r="S69" s="213" t="s">
        <v>119</v>
      </c>
      <c r="T69" s="213" t="s">
        <v>119</v>
      </c>
      <c r="U69" s="213" t="n">
        <v>0.372</v>
      </c>
      <c r="V69" s="213" t="n">
        <f aca="false">ROUND(E69*U69,2)</f>
        <v>0</v>
      </c>
      <c r="W69" s="213"/>
      <c r="X69" s="213" t="s">
        <v>158</v>
      </c>
      <c r="Y69" s="213" t="s">
        <v>122</v>
      </c>
      <c r="Z69" s="215"/>
      <c r="AA69" s="215"/>
      <c r="AB69" s="215"/>
      <c r="AC69" s="215"/>
      <c r="AD69" s="215"/>
      <c r="AE69" s="215"/>
      <c r="AF69" s="215"/>
      <c r="AG69" s="215" t="s">
        <v>159</v>
      </c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15"/>
    </row>
    <row r="70" customFormat="false" ht="12.75" hidden="true" customHeight="false" outlineLevel="1" collapsed="false">
      <c r="A70" s="231" t="n">
        <v>42</v>
      </c>
      <c r="B70" s="232" t="s">
        <v>322</v>
      </c>
      <c r="C70" s="233" t="s">
        <v>323</v>
      </c>
      <c r="D70" s="234" t="s">
        <v>199</v>
      </c>
      <c r="E70" s="235" t="n">
        <v>0</v>
      </c>
      <c r="F70" s="236" t="n">
        <v>1180</v>
      </c>
      <c r="G70" s="237" t="n">
        <f aca="false">ROUND(E70*F70,2)</f>
        <v>0</v>
      </c>
      <c r="H70" s="212" t="n">
        <v>0</v>
      </c>
      <c r="I70" s="213" t="n">
        <f aca="false">ROUND(E70*H70,2)</f>
        <v>0</v>
      </c>
      <c r="J70" s="212" t="n">
        <v>1185</v>
      </c>
      <c r="K70" s="213" t="n">
        <f aca="false">ROUND(E70*J70,2)</f>
        <v>0</v>
      </c>
      <c r="L70" s="213" t="n">
        <v>21</v>
      </c>
      <c r="M70" s="213" t="n">
        <f aca="false">G70*(1+L70/100)</f>
        <v>0</v>
      </c>
      <c r="N70" s="214" t="n">
        <v>0.00032</v>
      </c>
      <c r="O70" s="214" t="n">
        <f aca="false">ROUND(E70*N70,2)</f>
        <v>0</v>
      </c>
      <c r="P70" s="214" t="n">
        <v>0</v>
      </c>
      <c r="Q70" s="214" t="n">
        <f aca="false">ROUND(E70*P70,2)</f>
        <v>0</v>
      </c>
      <c r="R70" s="213"/>
      <c r="S70" s="213" t="s">
        <v>206</v>
      </c>
      <c r="T70" s="213" t="s">
        <v>120</v>
      </c>
      <c r="U70" s="213" t="n">
        <v>0</v>
      </c>
      <c r="V70" s="213" t="n">
        <f aca="false">ROUND(E70*U70,2)</f>
        <v>0</v>
      </c>
      <c r="W70" s="213"/>
      <c r="X70" s="213" t="s">
        <v>158</v>
      </c>
      <c r="Y70" s="213" t="s">
        <v>122</v>
      </c>
      <c r="Z70" s="215"/>
      <c r="AA70" s="215"/>
      <c r="AB70" s="215"/>
      <c r="AC70" s="215"/>
      <c r="AD70" s="215"/>
      <c r="AE70" s="215"/>
      <c r="AF70" s="215"/>
      <c r="AG70" s="215" t="s">
        <v>159</v>
      </c>
      <c r="AH70" s="215"/>
      <c r="AI70" s="215"/>
      <c r="AJ70" s="215"/>
      <c r="AK70" s="215"/>
      <c r="AL70" s="215"/>
      <c r="AM70" s="215"/>
      <c r="AN70" s="215"/>
      <c r="AO70" s="215"/>
      <c r="AP70" s="215"/>
      <c r="AQ70" s="215"/>
      <c r="AR70" s="215"/>
      <c r="AS70" s="215"/>
      <c r="AT70" s="215"/>
      <c r="AU70" s="215"/>
      <c r="AV70" s="215"/>
      <c r="AW70" s="215"/>
      <c r="AX70" s="215"/>
      <c r="AY70" s="215"/>
      <c r="AZ70" s="215"/>
      <c r="BA70" s="215"/>
      <c r="BB70" s="215"/>
      <c r="BC70" s="215"/>
      <c r="BD70" s="215"/>
      <c r="BE70" s="215"/>
      <c r="BF70" s="215"/>
      <c r="BG70" s="215"/>
      <c r="BH70" s="215"/>
    </row>
    <row r="71" customFormat="false" ht="12.75" hidden="true" customHeight="false" outlineLevel="0" collapsed="false">
      <c r="A71" s="196" t="s">
        <v>114</v>
      </c>
      <c r="B71" s="197" t="s">
        <v>77</v>
      </c>
      <c r="C71" s="198" t="s">
        <v>78</v>
      </c>
      <c r="D71" s="199"/>
      <c r="E71" s="200"/>
      <c r="F71" s="201"/>
      <c r="G71" s="202" t="n">
        <f aca="false">SUMIF(AG72:AG74,"&lt;&gt;NOR",G72:G74)</f>
        <v>0</v>
      </c>
      <c r="H71" s="203"/>
      <c r="I71" s="203" t="n">
        <f aca="false">SUM(I72:I74)</f>
        <v>0</v>
      </c>
      <c r="J71" s="203"/>
      <c r="K71" s="203" t="n">
        <f aca="false">SUM(K72:K74)</f>
        <v>0</v>
      </c>
      <c r="L71" s="203"/>
      <c r="M71" s="203" t="n">
        <f aca="false">SUM(M72:M74)</f>
        <v>0</v>
      </c>
      <c r="N71" s="204"/>
      <c r="O71" s="204" t="n">
        <f aca="false">SUM(O72:O74)</f>
        <v>0</v>
      </c>
      <c r="P71" s="204"/>
      <c r="Q71" s="204" t="n">
        <f aca="false">SUM(Q72:Q74)</f>
        <v>0</v>
      </c>
      <c r="R71" s="203"/>
      <c r="S71" s="203"/>
      <c r="T71" s="203"/>
      <c r="U71" s="203"/>
      <c r="V71" s="203" t="n">
        <f aca="false">SUM(V72:V74)</f>
        <v>0</v>
      </c>
      <c r="W71" s="203"/>
      <c r="X71" s="203"/>
      <c r="Y71" s="203"/>
      <c r="AG71" s="3" t="s">
        <v>115</v>
      </c>
    </row>
    <row r="72" customFormat="false" ht="12.75" hidden="true" customHeight="false" outlineLevel="1" collapsed="false">
      <c r="A72" s="205" t="n">
        <v>43</v>
      </c>
      <c r="B72" s="206" t="s">
        <v>324</v>
      </c>
      <c r="C72" s="207" t="s">
        <v>325</v>
      </c>
      <c r="D72" s="208" t="s">
        <v>203</v>
      </c>
      <c r="E72" s="209" t="n">
        <v>0</v>
      </c>
      <c r="F72" s="210" t="n">
        <v>40</v>
      </c>
      <c r="G72" s="211" t="n">
        <f aca="false">ROUND(E72*F72,2)</f>
        <v>0</v>
      </c>
      <c r="H72" s="212" t="n">
        <v>0</v>
      </c>
      <c r="I72" s="213" t="n">
        <f aca="false">ROUND(E72*H72,2)</f>
        <v>0</v>
      </c>
      <c r="J72" s="212" t="n">
        <v>42.9</v>
      </c>
      <c r="K72" s="213" t="n">
        <f aca="false">ROUND(E72*J72,2)</f>
        <v>0</v>
      </c>
      <c r="L72" s="213" t="n">
        <v>21</v>
      </c>
      <c r="M72" s="213" t="n">
        <f aca="false">G72*(1+L72/100)</f>
        <v>0</v>
      </c>
      <c r="N72" s="214" t="n">
        <v>0</v>
      </c>
      <c r="O72" s="214" t="n">
        <f aca="false">ROUND(E72*N72,2)</f>
        <v>0</v>
      </c>
      <c r="P72" s="214" t="n">
        <v>0</v>
      </c>
      <c r="Q72" s="214" t="n">
        <f aca="false">ROUND(E72*P72,2)</f>
        <v>0</v>
      </c>
      <c r="R72" s="213"/>
      <c r="S72" s="213" t="s">
        <v>119</v>
      </c>
      <c r="T72" s="213" t="s">
        <v>119</v>
      </c>
      <c r="U72" s="213" t="n">
        <v>0.079</v>
      </c>
      <c r="V72" s="213" t="n">
        <f aca="false">ROUND(E72*U72,2)</f>
        <v>0</v>
      </c>
      <c r="W72" s="213"/>
      <c r="X72" s="213" t="s">
        <v>158</v>
      </c>
      <c r="Y72" s="213" t="s">
        <v>122</v>
      </c>
      <c r="Z72" s="215"/>
      <c r="AA72" s="215"/>
      <c r="AB72" s="215"/>
      <c r="AC72" s="215"/>
      <c r="AD72" s="215"/>
      <c r="AE72" s="215"/>
      <c r="AF72" s="215"/>
      <c r="AG72" s="215" t="s">
        <v>159</v>
      </c>
      <c r="AH72" s="215"/>
      <c r="AI72" s="215"/>
      <c r="AJ72" s="215"/>
      <c r="AK72" s="215"/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  <c r="AW72" s="215"/>
      <c r="AX72" s="215"/>
      <c r="AY72" s="215"/>
      <c r="AZ72" s="215"/>
      <c r="BA72" s="215"/>
      <c r="BB72" s="215"/>
      <c r="BC72" s="215"/>
      <c r="BD72" s="215"/>
      <c r="BE72" s="215"/>
      <c r="BF72" s="215"/>
      <c r="BG72" s="215"/>
      <c r="BH72" s="215"/>
    </row>
    <row r="73" customFormat="false" ht="12.75" hidden="true" customHeight="false" outlineLevel="2" collapsed="false">
      <c r="A73" s="216"/>
      <c r="B73" s="217"/>
      <c r="C73" s="238" t="s">
        <v>326</v>
      </c>
      <c r="D73" s="239"/>
      <c r="E73" s="240" t="n">
        <v>1.25</v>
      </c>
      <c r="F73" s="213"/>
      <c r="G73" s="213"/>
      <c r="H73" s="213"/>
      <c r="I73" s="213"/>
      <c r="J73" s="213"/>
      <c r="K73" s="213"/>
      <c r="L73" s="213"/>
      <c r="M73" s="213"/>
      <c r="N73" s="214"/>
      <c r="O73" s="214"/>
      <c r="P73" s="214"/>
      <c r="Q73" s="214"/>
      <c r="R73" s="213"/>
      <c r="S73" s="213"/>
      <c r="T73" s="213"/>
      <c r="U73" s="213"/>
      <c r="V73" s="213"/>
      <c r="W73" s="213"/>
      <c r="X73" s="213"/>
      <c r="Y73" s="213"/>
      <c r="Z73" s="215"/>
      <c r="AA73" s="215"/>
      <c r="AB73" s="215"/>
      <c r="AC73" s="215"/>
      <c r="AD73" s="215"/>
      <c r="AE73" s="215"/>
      <c r="AF73" s="215"/>
      <c r="AG73" s="215" t="s">
        <v>163</v>
      </c>
      <c r="AH73" s="215" t="n">
        <v>0</v>
      </c>
      <c r="AI73" s="215"/>
      <c r="AJ73" s="215"/>
      <c r="AK73" s="215"/>
      <c r="AL73" s="215"/>
      <c r="AM73" s="215"/>
      <c r="AN73" s="215"/>
      <c r="AO73" s="215"/>
      <c r="AP73" s="215"/>
      <c r="AQ73" s="215"/>
      <c r="AR73" s="215"/>
      <c r="AS73" s="215"/>
      <c r="AT73" s="215"/>
      <c r="AU73" s="215"/>
      <c r="AV73" s="215"/>
      <c r="AW73" s="215"/>
      <c r="AX73" s="215"/>
      <c r="AY73" s="215"/>
      <c r="AZ73" s="215"/>
      <c r="BA73" s="215"/>
      <c r="BB73" s="215"/>
      <c r="BC73" s="215"/>
      <c r="BD73" s="215"/>
      <c r="BE73" s="215"/>
      <c r="BF73" s="215"/>
      <c r="BG73" s="215"/>
      <c r="BH73" s="215"/>
    </row>
    <row r="74" customFormat="false" ht="19.4" hidden="true" customHeight="false" outlineLevel="1" collapsed="false">
      <c r="A74" s="205" t="n">
        <v>44</v>
      </c>
      <c r="B74" s="206" t="s">
        <v>299</v>
      </c>
      <c r="C74" s="207" t="s">
        <v>300</v>
      </c>
      <c r="D74" s="208" t="s">
        <v>203</v>
      </c>
      <c r="E74" s="209" t="n">
        <v>0</v>
      </c>
      <c r="F74" s="210" t="n">
        <v>70</v>
      </c>
      <c r="G74" s="211" t="n">
        <f aca="false">ROUND(E74*F74,2)</f>
        <v>0</v>
      </c>
      <c r="H74" s="212" t="n">
        <v>74.3</v>
      </c>
      <c r="I74" s="213" t="n">
        <f aca="false">ROUND(E74*H74,2)</f>
        <v>0</v>
      </c>
      <c r="J74" s="212" t="n">
        <v>0</v>
      </c>
      <c r="K74" s="213" t="n">
        <f aca="false">ROUND(E74*J74,2)</f>
        <v>0</v>
      </c>
      <c r="L74" s="213" t="n">
        <v>21</v>
      </c>
      <c r="M74" s="213" t="n">
        <f aca="false">G74*(1+L74/100)</f>
        <v>0</v>
      </c>
      <c r="N74" s="214" t="n">
        <v>0.00028</v>
      </c>
      <c r="O74" s="214" t="n">
        <f aca="false">ROUND(E74*N74,2)</f>
        <v>0</v>
      </c>
      <c r="P74" s="214" t="n">
        <v>0</v>
      </c>
      <c r="Q74" s="214" t="n">
        <f aca="false">ROUND(E74*P74,2)</f>
        <v>0</v>
      </c>
      <c r="R74" s="213" t="s">
        <v>182</v>
      </c>
      <c r="S74" s="213" t="s">
        <v>119</v>
      </c>
      <c r="T74" s="213" t="s">
        <v>119</v>
      </c>
      <c r="U74" s="213" t="n">
        <v>0</v>
      </c>
      <c r="V74" s="213" t="n">
        <f aca="false">ROUND(E74*U74,2)</f>
        <v>0</v>
      </c>
      <c r="W74" s="213"/>
      <c r="X74" s="213" t="s">
        <v>183</v>
      </c>
      <c r="Y74" s="213" t="s">
        <v>122</v>
      </c>
      <c r="Z74" s="215"/>
      <c r="AA74" s="215"/>
      <c r="AB74" s="215"/>
      <c r="AC74" s="215"/>
      <c r="AD74" s="215"/>
      <c r="AE74" s="215"/>
      <c r="AF74" s="215"/>
      <c r="AG74" s="215" t="s">
        <v>184</v>
      </c>
      <c r="AH74" s="215"/>
      <c r="AI74" s="215"/>
      <c r="AJ74" s="215"/>
      <c r="AK74" s="215"/>
      <c r="AL74" s="215"/>
      <c r="AM74" s="215"/>
      <c r="AN74" s="215"/>
      <c r="AO74" s="215"/>
      <c r="AP74" s="215"/>
      <c r="AQ74" s="215"/>
      <c r="AR74" s="215"/>
      <c r="AS74" s="215"/>
      <c r="AT74" s="215"/>
      <c r="AU74" s="215"/>
      <c r="AV74" s="215"/>
      <c r="AW74" s="215"/>
      <c r="AX74" s="215"/>
      <c r="AY74" s="215"/>
      <c r="AZ74" s="215"/>
      <c r="BA74" s="215"/>
      <c r="BB74" s="215"/>
      <c r="BC74" s="215"/>
      <c r="BD74" s="215"/>
      <c r="BE74" s="215"/>
      <c r="BF74" s="215"/>
      <c r="BG74" s="215"/>
      <c r="BH74" s="215"/>
    </row>
    <row r="75" customFormat="false" ht="12.75" hidden="false" customHeight="false" outlineLevel="0" collapsed="false">
      <c r="A75" s="170"/>
      <c r="B75" s="176"/>
      <c r="C75" s="221"/>
      <c r="D75" s="178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0"/>
      <c r="S75" s="170"/>
      <c r="T75" s="170"/>
      <c r="U75" s="170"/>
      <c r="V75" s="170"/>
      <c r="W75" s="170"/>
      <c r="X75" s="170"/>
      <c r="Y75" s="170"/>
      <c r="AE75" s="3" t="n">
        <v>15</v>
      </c>
      <c r="AF75" s="3" t="n">
        <v>21</v>
      </c>
      <c r="AG75" s="3" t="s">
        <v>100</v>
      </c>
    </row>
    <row r="76" customFormat="false" ht="12.75" hidden="false" customHeight="false" outlineLevel="0" collapsed="false">
      <c r="A76" s="222"/>
      <c r="B76" s="223" t="s">
        <v>15</v>
      </c>
      <c r="C76" s="224"/>
      <c r="D76" s="225"/>
      <c r="E76" s="226"/>
      <c r="F76" s="226"/>
      <c r="G76" s="227" t="n">
        <f aca="false">G8+G38+G41+G63+G65+G71</f>
        <v>0</v>
      </c>
      <c r="H76" s="170"/>
      <c r="I76" s="170"/>
      <c r="J76" s="170"/>
      <c r="K76" s="170"/>
      <c r="L76" s="170"/>
      <c r="M76" s="170"/>
      <c r="N76" s="170"/>
      <c r="O76" s="170"/>
      <c r="P76" s="170"/>
      <c r="Q76" s="170"/>
      <c r="R76" s="170"/>
      <c r="S76" s="170"/>
      <c r="T76" s="170"/>
      <c r="U76" s="170"/>
      <c r="V76" s="170"/>
      <c r="W76" s="170"/>
      <c r="X76" s="170"/>
      <c r="Y76" s="170"/>
      <c r="AE76" s="3" t="n">
        <f aca="false">SUMIF(L7:L74,AE75,G7:G74)</f>
        <v>0</v>
      </c>
      <c r="AF76" s="3" t="n">
        <f aca="false">SUMIF(L7:L74,AF75,G7:G74)</f>
        <v>0</v>
      </c>
      <c r="AG76" s="3" t="s">
        <v>151</v>
      </c>
    </row>
    <row r="77" customFormat="false" ht="12.75" hidden="false" customHeight="false" outlineLevel="0" collapsed="false">
      <c r="A77" s="170"/>
      <c r="B77" s="176"/>
      <c r="C77" s="221"/>
      <c r="D77" s="178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/>
      <c r="Y77" s="170"/>
    </row>
    <row r="78" customFormat="false" ht="12.75" hidden="false" customHeight="false" outlineLevel="0" collapsed="false">
      <c r="A78" s="170"/>
      <c r="B78" s="176"/>
      <c r="C78" s="221"/>
      <c r="D78" s="178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0"/>
      <c r="Y78" s="170"/>
    </row>
    <row r="79" customFormat="false" ht="12.75" hidden="false" customHeight="false" outlineLevel="0" collapsed="false">
      <c r="A79" s="228" t="s">
        <v>152</v>
      </c>
      <c r="B79" s="228"/>
      <c r="C79" s="228"/>
      <c r="D79" s="178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0"/>
      <c r="X79" s="170"/>
      <c r="Y79" s="170"/>
    </row>
    <row r="80" customFormat="false" ht="12.75" hidden="false" customHeight="false" outlineLevel="0" collapsed="false">
      <c r="A80" s="229"/>
      <c r="B80" s="229"/>
      <c r="C80" s="229"/>
      <c r="D80" s="229"/>
      <c r="E80" s="229"/>
      <c r="F80" s="229"/>
      <c r="G80" s="229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170"/>
      <c r="V80" s="170"/>
      <c r="W80" s="170"/>
      <c r="X80" s="170"/>
      <c r="Y80" s="170"/>
      <c r="AG80" s="3" t="s">
        <v>153</v>
      </c>
    </row>
    <row r="81" customFormat="false" ht="12.75" hidden="false" customHeight="false" outlineLevel="0" collapsed="false">
      <c r="A81" s="229"/>
      <c r="B81" s="229"/>
      <c r="C81" s="229"/>
      <c r="D81" s="229"/>
      <c r="E81" s="229"/>
      <c r="F81" s="229"/>
      <c r="G81" s="229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</row>
    <row r="82" customFormat="false" ht="12.75" hidden="false" customHeight="false" outlineLevel="0" collapsed="false">
      <c r="A82" s="229"/>
      <c r="B82" s="229"/>
      <c r="C82" s="229"/>
      <c r="D82" s="229"/>
      <c r="E82" s="229"/>
      <c r="F82" s="229"/>
      <c r="G82" s="229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</row>
    <row r="83" customFormat="false" ht="12.75" hidden="false" customHeight="false" outlineLevel="0" collapsed="false">
      <c r="A83" s="229"/>
      <c r="B83" s="229"/>
      <c r="C83" s="229"/>
      <c r="D83" s="229"/>
      <c r="E83" s="229"/>
      <c r="F83" s="229"/>
      <c r="G83" s="229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  <c r="S83" s="170"/>
      <c r="T83" s="170"/>
      <c r="U83" s="170"/>
      <c r="V83" s="170"/>
      <c r="W83" s="170"/>
      <c r="X83" s="170"/>
      <c r="Y83" s="170"/>
    </row>
    <row r="84" customFormat="false" ht="12.75" hidden="false" customHeight="false" outlineLevel="0" collapsed="false">
      <c r="A84" s="229"/>
      <c r="B84" s="229"/>
      <c r="C84" s="229"/>
      <c r="D84" s="229"/>
      <c r="E84" s="229"/>
      <c r="F84" s="229"/>
      <c r="G84" s="229"/>
      <c r="H84" s="170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170"/>
      <c r="X84" s="170"/>
      <c r="Y84" s="170"/>
    </row>
    <row r="85" customFormat="false" ht="12.75" hidden="false" customHeight="false" outlineLevel="0" collapsed="false">
      <c r="A85" s="170"/>
      <c r="B85" s="176"/>
      <c r="C85" s="221"/>
      <c r="D85" s="178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</row>
    <row r="86" customFormat="false" ht="12.75" hidden="false" customHeight="false" outlineLevel="0" collapsed="false">
      <c r="C86" s="230"/>
      <c r="D86" s="112"/>
      <c r="AG86" s="3" t="s">
        <v>154</v>
      </c>
    </row>
    <row r="87" customFormat="false" ht="12.75" hidden="false" customHeight="false" outlineLevel="0" collapsed="false">
      <c r="D87" s="112"/>
    </row>
    <row r="88" customFormat="false" ht="12.75" hidden="false" customHeight="false" outlineLevel="0" collapsed="false">
      <c r="D88" s="112"/>
    </row>
    <row r="89" customFormat="false" ht="12.75" hidden="false" customHeight="false" outlineLevel="0" collapsed="false">
      <c r="D89" s="112"/>
    </row>
    <row r="90" customFormat="false" ht="12.75" hidden="false" customHeight="false" outlineLevel="0" collapsed="false">
      <c r="D90" s="112"/>
    </row>
    <row r="91" customFormat="false" ht="12.75" hidden="false" customHeight="false" outlineLevel="0" collapsed="false">
      <c r="D91" s="112"/>
    </row>
    <row r="92" customFormat="false" ht="12.75" hidden="false" customHeight="false" outlineLevel="0" collapsed="false">
      <c r="D92" s="112"/>
    </row>
    <row r="93" customFormat="false" ht="12.75" hidden="false" customHeight="false" outlineLevel="0" collapsed="false">
      <c r="D93" s="112"/>
    </row>
    <row r="94" customFormat="false" ht="12.75" hidden="false" customHeight="false" outlineLevel="0" collapsed="false">
      <c r="D94" s="112"/>
    </row>
    <row r="95" customFormat="false" ht="12.75" hidden="false" customHeight="false" outlineLevel="0" collapsed="false">
      <c r="D95" s="112"/>
    </row>
    <row r="96" customFormat="false" ht="12.75" hidden="false" customHeight="false" outlineLevel="0" collapsed="false">
      <c r="D96" s="112"/>
    </row>
    <row r="97" customFormat="false" ht="12.75" hidden="false" customHeight="false" outlineLevel="0" collapsed="false">
      <c r="D97" s="112"/>
    </row>
    <row r="98" customFormat="false" ht="12.75" hidden="false" customHeight="false" outlineLevel="0" collapsed="false">
      <c r="D98" s="112"/>
    </row>
    <row r="99" customFormat="false" ht="12.75" hidden="false" customHeight="false" outlineLevel="0" collapsed="false">
      <c r="D99" s="112"/>
    </row>
    <row r="100" customFormat="false" ht="12.75" hidden="false" customHeight="false" outlineLevel="0" collapsed="false">
      <c r="D100" s="112"/>
    </row>
    <row r="101" customFormat="false" ht="12.75" hidden="false" customHeight="false" outlineLevel="0" collapsed="false">
      <c r="D101" s="112"/>
    </row>
    <row r="102" customFormat="false" ht="12.75" hidden="false" customHeight="false" outlineLevel="0" collapsed="false">
      <c r="D102" s="112"/>
    </row>
    <row r="103" customFormat="false" ht="12.75" hidden="false" customHeight="false" outlineLevel="0" collapsed="false">
      <c r="D103" s="112"/>
    </row>
    <row r="104" customFormat="false" ht="12.75" hidden="false" customHeight="false" outlineLevel="0" collapsed="false">
      <c r="D104" s="112"/>
    </row>
    <row r="105" customFormat="false" ht="12.75" hidden="false" customHeight="false" outlineLevel="0" collapsed="false">
      <c r="D105" s="112"/>
    </row>
    <row r="106" customFormat="false" ht="12.75" hidden="false" customHeight="false" outlineLevel="0" collapsed="false">
      <c r="D106" s="112"/>
    </row>
    <row r="107" customFormat="false" ht="12.75" hidden="false" customHeight="false" outlineLevel="0" collapsed="false">
      <c r="D107" s="112"/>
    </row>
    <row r="108" customFormat="false" ht="12.75" hidden="false" customHeight="false" outlineLevel="0" collapsed="false">
      <c r="D108" s="112"/>
    </row>
    <row r="109" customFormat="false" ht="12.75" hidden="false" customHeight="false" outlineLevel="0" collapsed="false">
      <c r="D109" s="112"/>
    </row>
    <row r="110" customFormat="false" ht="12.75" hidden="false" customHeight="false" outlineLevel="0" collapsed="false">
      <c r="D110" s="112"/>
    </row>
    <row r="111" customFormat="false" ht="12.75" hidden="false" customHeight="false" outlineLevel="0" collapsed="false">
      <c r="D111" s="112"/>
    </row>
    <row r="112" customFormat="false" ht="12.75" hidden="false" customHeight="false" outlineLevel="0" collapsed="false">
      <c r="D112" s="112"/>
    </row>
    <row r="113" customFormat="false" ht="12.75" hidden="false" customHeight="false" outlineLevel="0" collapsed="false">
      <c r="D113" s="112"/>
    </row>
    <row r="114" customFormat="false" ht="12.75" hidden="false" customHeight="false" outlineLevel="0" collapsed="false">
      <c r="D114" s="112"/>
    </row>
    <row r="115" customFormat="false" ht="12.75" hidden="false" customHeight="false" outlineLevel="0" collapsed="false">
      <c r="D115" s="112"/>
    </row>
    <row r="116" customFormat="false" ht="12.75" hidden="false" customHeight="false" outlineLevel="0" collapsed="false">
      <c r="D116" s="112"/>
    </row>
    <row r="117" customFormat="false" ht="12.75" hidden="false" customHeight="false" outlineLevel="0" collapsed="false">
      <c r="D117" s="112"/>
    </row>
    <row r="118" customFormat="false" ht="12.75" hidden="false" customHeight="false" outlineLevel="0" collapsed="false">
      <c r="D118" s="112"/>
    </row>
    <row r="119" customFormat="false" ht="12.75" hidden="false" customHeight="false" outlineLevel="0" collapsed="false">
      <c r="D119" s="112"/>
    </row>
    <row r="120" customFormat="false" ht="12.75" hidden="false" customHeight="false" outlineLevel="0" collapsed="false">
      <c r="D120" s="112"/>
    </row>
    <row r="121" customFormat="false" ht="12.75" hidden="false" customHeight="false" outlineLevel="0" collapsed="false">
      <c r="D121" s="112"/>
    </row>
    <row r="122" customFormat="false" ht="12.75" hidden="false" customHeight="false" outlineLevel="0" collapsed="false">
      <c r="D122" s="112"/>
    </row>
    <row r="123" customFormat="false" ht="12.75" hidden="false" customHeight="false" outlineLevel="0" collapsed="false">
      <c r="D123" s="112"/>
    </row>
    <row r="124" customFormat="false" ht="12.75" hidden="false" customHeight="false" outlineLevel="0" collapsed="false">
      <c r="D124" s="112"/>
    </row>
    <row r="125" customFormat="false" ht="12.75" hidden="false" customHeight="false" outlineLevel="0" collapsed="false">
      <c r="D125" s="112"/>
    </row>
    <row r="126" customFormat="false" ht="12.75" hidden="false" customHeight="false" outlineLevel="0" collapsed="false">
      <c r="D126" s="112"/>
    </row>
    <row r="127" customFormat="false" ht="12.75" hidden="false" customHeight="false" outlineLevel="0" collapsed="false">
      <c r="D127" s="112"/>
    </row>
    <row r="128" customFormat="false" ht="12.75" hidden="false" customHeight="false" outlineLevel="0" collapsed="false">
      <c r="D128" s="112"/>
    </row>
    <row r="129" customFormat="false" ht="12.75" hidden="false" customHeight="false" outlineLevel="0" collapsed="false">
      <c r="D129" s="112"/>
    </row>
    <row r="130" customFormat="false" ht="12.75" hidden="false" customHeight="false" outlineLevel="0" collapsed="false">
      <c r="D130" s="112"/>
    </row>
    <row r="131" customFormat="false" ht="12.75" hidden="false" customHeight="false" outlineLevel="0" collapsed="false">
      <c r="D131" s="112"/>
    </row>
    <row r="132" customFormat="false" ht="12.75" hidden="false" customHeight="false" outlineLevel="0" collapsed="false">
      <c r="D132" s="112"/>
    </row>
    <row r="133" customFormat="false" ht="12.75" hidden="false" customHeight="false" outlineLevel="0" collapsed="false">
      <c r="D133" s="112"/>
    </row>
    <row r="134" customFormat="false" ht="12.75" hidden="false" customHeight="false" outlineLevel="0" collapsed="false">
      <c r="D134" s="112"/>
    </row>
    <row r="135" customFormat="false" ht="12.75" hidden="false" customHeight="false" outlineLevel="0" collapsed="false">
      <c r="D135" s="112"/>
    </row>
    <row r="136" customFormat="false" ht="12.75" hidden="false" customHeight="false" outlineLevel="0" collapsed="false">
      <c r="D136" s="112"/>
    </row>
    <row r="137" customFormat="false" ht="12.75" hidden="false" customHeight="false" outlineLevel="0" collapsed="false">
      <c r="D137" s="112"/>
    </row>
    <row r="138" customFormat="false" ht="12.75" hidden="false" customHeight="false" outlineLevel="0" collapsed="false">
      <c r="D138" s="112"/>
    </row>
    <row r="139" customFormat="false" ht="12.75" hidden="false" customHeight="false" outlineLevel="0" collapsed="false">
      <c r="D139" s="112"/>
    </row>
    <row r="140" customFormat="false" ht="12.75" hidden="false" customHeight="false" outlineLevel="0" collapsed="false">
      <c r="D140" s="112"/>
    </row>
    <row r="141" customFormat="false" ht="12.75" hidden="false" customHeight="false" outlineLevel="0" collapsed="false">
      <c r="D141" s="112"/>
    </row>
    <row r="142" customFormat="false" ht="12.75" hidden="false" customHeight="false" outlineLevel="0" collapsed="false">
      <c r="D142" s="112"/>
    </row>
    <row r="143" customFormat="false" ht="12.75" hidden="false" customHeight="false" outlineLevel="0" collapsed="false">
      <c r="D143" s="112"/>
    </row>
    <row r="144" customFormat="false" ht="12.75" hidden="false" customHeight="false" outlineLevel="0" collapsed="false">
      <c r="D144" s="112"/>
    </row>
    <row r="145" customFormat="false" ht="12.75" hidden="false" customHeight="false" outlineLevel="0" collapsed="false">
      <c r="D145" s="112"/>
    </row>
    <row r="146" customFormat="false" ht="12.75" hidden="false" customHeight="false" outlineLevel="0" collapsed="false">
      <c r="D146" s="112"/>
    </row>
    <row r="147" customFormat="false" ht="12.75" hidden="false" customHeight="false" outlineLevel="0" collapsed="false">
      <c r="D147" s="112"/>
    </row>
    <row r="148" customFormat="false" ht="12.75" hidden="false" customHeight="false" outlineLevel="0" collapsed="false">
      <c r="D148" s="112"/>
    </row>
    <row r="149" customFormat="false" ht="12.75" hidden="false" customHeight="false" outlineLevel="0" collapsed="false">
      <c r="D149" s="112"/>
    </row>
    <row r="150" customFormat="false" ht="12.75" hidden="false" customHeight="false" outlineLevel="0" collapsed="false">
      <c r="D150" s="112"/>
    </row>
    <row r="151" customFormat="false" ht="12.75" hidden="false" customHeight="false" outlineLevel="0" collapsed="false">
      <c r="D151" s="112"/>
    </row>
    <row r="152" customFormat="false" ht="12.75" hidden="false" customHeight="false" outlineLevel="0" collapsed="false">
      <c r="D152" s="112"/>
    </row>
    <row r="153" customFormat="false" ht="12.75" hidden="false" customHeight="false" outlineLevel="0" collapsed="false">
      <c r="D153" s="112"/>
    </row>
    <row r="154" customFormat="false" ht="12.75" hidden="false" customHeight="false" outlineLevel="0" collapsed="false">
      <c r="D154" s="112"/>
    </row>
    <row r="155" customFormat="false" ht="12.75" hidden="false" customHeight="false" outlineLevel="0" collapsed="false">
      <c r="D155" s="112"/>
    </row>
    <row r="156" customFormat="false" ht="12.75" hidden="false" customHeight="false" outlineLevel="0" collapsed="false">
      <c r="D156" s="112"/>
    </row>
    <row r="157" customFormat="false" ht="12.75" hidden="false" customHeight="false" outlineLevel="0" collapsed="false">
      <c r="D157" s="112"/>
    </row>
    <row r="158" customFormat="false" ht="12.75" hidden="false" customHeight="false" outlineLevel="0" collapsed="false">
      <c r="D158" s="112"/>
    </row>
    <row r="159" customFormat="false" ht="12.75" hidden="false" customHeight="false" outlineLevel="0" collapsed="false">
      <c r="D159" s="112"/>
    </row>
    <row r="160" customFormat="false" ht="12.75" hidden="false" customHeight="false" outlineLevel="0" collapsed="false">
      <c r="D160" s="112"/>
    </row>
    <row r="161" customFormat="false" ht="12.75" hidden="false" customHeight="false" outlineLevel="0" collapsed="false">
      <c r="D161" s="112"/>
    </row>
    <row r="162" customFormat="false" ht="12.75" hidden="false" customHeight="false" outlineLevel="0" collapsed="false">
      <c r="D162" s="112"/>
    </row>
    <row r="163" customFormat="false" ht="12.75" hidden="false" customHeight="false" outlineLevel="0" collapsed="false">
      <c r="D163" s="112"/>
    </row>
    <row r="164" customFormat="false" ht="12.75" hidden="false" customHeight="false" outlineLevel="0" collapsed="false">
      <c r="D164" s="112"/>
    </row>
    <row r="165" customFormat="false" ht="12.75" hidden="false" customHeight="false" outlineLevel="0" collapsed="false">
      <c r="D165" s="112"/>
    </row>
    <row r="166" customFormat="false" ht="12.75" hidden="false" customHeight="false" outlineLevel="0" collapsed="false">
      <c r="D166" s="112"/>
    </row>
    <row r="167" customFormat="false" ht="12.75" hidden="false" customHeight="false" outlineLevel="0" collapsed="false">
      <c r="D167" s="112"/>
    </row>
    <row r="168" customFormat="false" ht="12.75" hidden="false" customHeight="false" outlineLevel="0" collapsed="false">
      <c r="D168" s="112"/>
    </row>
    <row r="169" customFormat="false" ht="12.75" hidden="false" customHeight="false" outlineLevel="0" collapsed="false">
      <c r="D169" s="112"/>
    </row>
    <row r="170" customFormat="false" ht="12.75" hidden="false" customHeight="false" outlineLevel="0" collapsed="false">
      <c r="D170" s="112"/>
    </row>
    <row r="171" customFormat="false" ht="12.75" hidden="false" customHeight="false" outlineLevel="0" collapsed="false">
      <c r="D171" s="112"/>
    </row>
    <row r="172" customFormat="false" ht="12.75" hidden="false" customHeight="false" outlineLevel="0" collapsed="false">
      <c r="D172" s="112"/>
    </row>
    <row r="173" customFormat="false" ht="12.75" hidden="false" customHeight="false" outlineLevel="0" collapsed="false">
      <c r="D173" s="112"/>
    </row>
    <row r="174" customFormat="false" ht="12.75" hidden="false" customHeight="false" outlineLevel="0" collapsed="false">
      <c r="D174" s="112"/>
    </row>
    <row r="175" customFormat="false" ht="12.75" hidden="false" customHeight="false" outlineLevel="0" collapsed="false">
      <c r="D175" s="112"/>
    </row>
    <row r="176" customFormat="false" ht="12.75" hidden="false" customHeight="false" outlineLevel="0" collapsed="false">
      <c r="D176" s="112"/>
    </row>
    <row r="177" customFormat="false" ht="12.75" hidden="false" customHeight="false" outlineLevel="0" collapsed="false">
      <c r="D177" s="112"/>
    </row>
    <row r="178" customFormat="false" ht="12.75" hidden="false" customHeight="false" outlineLevel="0" collapsed="false">
      <c r="D178" s="112"/>
    </row>
    <row r="179" customFormat="false" ht="12.75" hidden="false" customHeight="false" outlineLevel="0" collapsed="false">
      <c r="D179" s="112"/>
    </row>
    <row r="180" customFormat="false" ht="12.75" hidden="false" customHeight="false" outlineLevel="0" collapsed="false">
      <c r="D180" s="112"/>
    </row>
    <row r="181" customFormat="false" ht="12.75" hidden="false" customHeight="false" outlineLevel="0" collapsed="false">
      <c r="D181" s="112"/>
    </row>
    <row r="182" customFormat="false" ht="12.75" hidden="false" customHeight="false" outlineLevel="0" collapsed="false">
      <c r="D182" s="112"/>
    </row>
    <row r="183" customFormat="false" ht="12.75" hidden="false" customHeight="false" outlineLevel="0" collapsed="false">
      <c r="D183" s="112"/>
    </row>
    <row r="184" customFormat="false" ht="12.75" hidden="false" customHeight="false" outlineLevel="0" collapsed="false">
      <c r="D184" s="112"/>
    </row>
    <row r="185" customFormat="false" ht="12.75" hidden="false" customHeight="false" outlineLevel="0" collapsed="false">
      <c r="D185" s="112"/>
    </row>
    <row r="186" customFormat="false" ht="12.75" hidden="false" customHeight="false" outlineLevel="0" collapsed="false">
      <c r="D186" s="112"/>
    </row>
    <row r="187" customFormat="false" ht="12.75" hidden="false" customHeight="false" outlineLevel="0" collapsed="false">
      <c r="D187" s="112"/>
    </row>
    <row r="188" customFormat="false" ht="12.75" hidden="false" customHeight="false" outlineLevel="0" collapsed="false">
      <c r="D188" s="112"/>
    </row>
    <row r="189" customFormat="false" ht="12.75" hidden="false" customHeight="false" outlineLevel="0" collapsed="false">
      <c r="D189" s="112"/>
    </row>
    <row r="190" customFormat="false" ht="12.75" hidden="false" customHeight="false" outlineLevel="0" collapsed="false">
      <c r="D190" s="112"/>
    </row>
    <row r="191" customFormat="false" ht="12.75" hidden="false" customHeight="false" outlineLevel="0" collapsed="false">
      <c r="D191" s="112"/>
    </row>
    <row r="192" customFormat="false" ht="12.75" hidden="false" customHeight="false" outlineLevel="0" collapsed="false">
      <c r="D192" s="112"/>
    </row>
    <row r="193" customFormat="false" ht="12.75" hidden="false" customHeight="false" outlineLevel="0" collapsed="false">
      <c r="D193" s="112"/>
    </row>
    <row r="194" customFormat="false" ht="12.75" hidden="false" customHeight="false" outlineLevel="0" collapsed="false">
      <c r="D194" s="112"/>
    </row>
    <row r="195" customFormat="false" ht="12.75" hidden="false" customHeight="false" outlineLevel="0" collapsed="false">
      <c r="D195" s="112"/>
    </row>
    <row r="196" customFormat="false" ht="12.75" hidden="false" customHeight="false" outlineLevel="0" collapsed="false">
      <c r="D196" s="112"/>
    </row>
    <row r="197" customFormat="false" ht="12.75" hidden="false" customHeight="false" outlineLevel="0" collapsed="false">
      <c r="D197" s="112"/>
    </row>
    <row r="198" customFormat="false" ht="12.75" hidden="false" customHeight="false" outlineLevel="0" collapsed="false">
      <c r="D198" s="112"/>
    </row>
    <row r="199" customFormat="false" ht="12.75" hidden="false" customHeight="false" outlineLevel="0" collapsed="false">
      <c r="D199" s="112"/>
    </row>
    <row r="200" customFormat="false" ht="12.75" hidden="false" customHeight="false" outlineLevel="0" collapsed="false">
      <c r="D200" s="112"/>
    </row>
    <row r="201" customFormat="false" ht="12.75" hidden="false" customHeight="false" outlineLevel="0" collapsed="false">
      <c r="D201" s="112"/>
    </row>
    <row r="202" customFormat="false" ht="12.75" hidden="false" customHeight="false" outlineLevel="0" collapsed="false">
      <c r="D202" s="112"/>
    </row>
    <row r="203" customFormat="false" ht="12.75" hidden="false" customHeight="false" outlineLevel="0" collapsed="false">
      <c r="D203" s="112"/>
    </row>
    <row r="204" customFormat="false" ht="12.75" hidden="false" customHeight="false" outlineLevel="0" collapsed="false">
      <c r="D204" s="112"/>
    </row>
    <row r="205" customFormat="false" ht="12.75" hidden="false" customHeight="false" outlineLevel="0" collapsed="false">
      <c r="D205" s="112"/>
    </row>
    <row r="206" customFormat="false" ht="12.75" hidden="false" customHeight="false" outlineLevel="0" collapsed="false">
      <c r="D206" s="112"/>
    </row>
    <row r="207" customFormat="false" ht="12.75" hidden="false" customHeight="false" outlineLevel="0" collapsed="false">
      <c r="D207" s="112"/>
    </row>
    <row r="208" customFormat="false" ht="12.75" hidden="false" customHeight="false" outlineLevel="0" collapsed="false">
      <c r="D208" s="112"/>
    </row>
    <row r="209" customFormat="false" ht="12.75" hidden="false" customHeight="false" outlineLevel="0" collapsed="false">
      <c r="D209" s="112"/>
    </row>
    <row r="210" customFormat="false" ht="12.75" hidden="false" customHeight="false" outlineLevel="0" collapsed="false">
      <c r="D210" s="112"/>
    </row>
    <row r="211" customFormat="false" ht="12.75" hidden="false" customHeight="false" outlineLevel="0" collapsed="false">
      <c r="D211" s="112"/>
    </row>
    <row r="212" customFormat="false" ht="12.75" hidden="false" customHeight="false" outlineLevel="0" collapsed="false">
      <c r="D212" s="112"/>
    </row>
    <row r="213" customFormat="false" ht="12.75" hidden="false" customHeight="false" outlineLevel="0" collapsed="false">
      <c r="D213" s="112"/>
    </row>
    <row r="214" customFormat="false" ht="12.75" hidden="false" customHeight="false" outlineLevel="0" collapsed="false">
      <c r="D214" s="112"/>
    </row>
    <row r="215" customFormat="false" ht="12.75" hidden="false" customHeight="false" outlineLevel="0" collapsed="false">
      <c r="D215" s="112"/>
    </row>
    <row r="216" customFormat="false" ht="12.75" hidden="false" customHeight="false" outlineLevel="0" collapsed="false">
      <c r="D216" s="112"/>
    </row>
    <row r="217" customFormat="false" ht="12.75" hidden="false" customHeight="false" outlineLevel="0" collapsed="false">
      <c r="D217" s="112"/>
    </row>
    <row r="218" customFormat="false" ht="12.75" hidden="false" customHeight="false" outlineLevel="0" collapsed="false">
      <c r="D218" s="112"/>
    </row>
    <row r="219" customFormat="false" ht="12.75" hidden="false" customHeight="false" outlineLevel="0" collapsed="false">
      <c r="D219" s="112"/>
    </row>
    <row r="220" customFormat="false" ht="12.75" hidden="false" customHeight="false" outlineLevel="0" collapsed="false">
      <c r="D220" s="112"/>
    </row>
    <row r="221" customFormat="false" ht="12.75" hidden="false" customHeight="false" outlineLevel="0" collapsed="false">
      <c r="D221" s="112"/>
    </row>
    <row r="222" customFormat="false" ht="12.75" hidden="false" customHeight="false" outlineLevel="0" collapsed="false">
      <c r="D222" s="112"/>
    </row>
    <row r="223" customFormat="false" ht="12.75" hidden="false" customHeight="false" outlineLevel="0" collapsed="false">
      <c r="D223" s="112"/>
    </row>
    <row r="224" customFormat="false" ht="12.75" hidden="false" customHeight="false" outlineLevel="0" collapsed="false">
      <c r="D224" s="112"/>
    </row>
    <row r="225" customFormat="false" ht="12.75" hidden="false" customHeight="false" outlineLevel="0" collapsed="false">
      <c r="D225" s="112"/>
    </row>
    <row r="226" customFormat="false" ht="12.75" hidden="false" customHeight="false" outlineLevel="0" collapsed="false">
      <c r="D226" s="112"/>
    </row>
    <row r="227" customFormat="false" ht="12.75" hidden="false" customHeight="false" outlineLevel="0" collapsed="false">
      <c r="D227" s="112"/>
    </row>
    <row r="228" customFormat="false" ht="12.75" hidden="false" customHeight="false" outlineLevel="0" collapsed="false">
      <c r="D228" s="112"/>
    </row>
    <row r="229" customFormat="false" ht="12.75" hidden="false" customHeight="false" outlineLevel="0" collapsed="false">
      <c r="D229" s="112"/>
    </row>
    <row r="230" customFormat="false" ht="12.75" hidden="false" customHeight="false" outlineLevel="0" collapsed="false">
      <c r="D230" s="112"/>
    </row>
    <row r="231" customFormat="false" ht="12.75" hidden="false" customHeight="false" outlineLevel="0" collapsed="false">
      <c r="D231" s="112"/>
    </row>
    <row r="232" customFormat="false" ht="12.75" hidden="false" customHeight="false" outlineLevel="0" collapsed="false">
      <c r="D232" s="112"/>
    </row>
    <row r="233" customFormat="false" ht="12.75" hidden="false" customHeight="false" outlineLevel="0" collapsed="false">
      <c r="D233" s="112"/>
    </row>
    <row r="234" customFormat="false" ht="12.75" hidden="false" customHeight="false" outlineLevel="0" collapsed="false">
      <c r="D234" s="112"/>
    </row>
    <row r="235" customFormat="false" ht="12.75" hidden="false" customHeight="false" outlineLevel="0" collapsed="false">
      <c r="D235" s="112"/>
    </row>
    <row r="236" customFormat="false" ht="12.75" hidden="false" customHeight="false" outlineLevel="0" collapsed="false">
      <c r="D236" s="112"/>
    </row>
    <row r="237" customFormat="false" ht="12.75" hidden="false" customHeight="false" outlineLevel="0" collapsed="false">
      <c r="D237" s="112"/>
    </row>
    <row r="238" customFormat="false" ht="12.75" hidden="false" customHeight="false" outlineLevel="0" collapsed="false">
      <c r="D238" s="112"/>
    </row>
    <row r="239" customFormat="false" ht="12.75" hidden="false" customHeight="false" outlineLevel="0" collapsed="false">
      <c r="D239" s="112"/>
    </row>
    <row r="240" customFormat="false" ht="12.75" hidden="false" customHeight="false" outlineLevel="0" collapsed="false">
      <c r="D240" s="112"/>
    </row>
    <row r="241" customFormat="false" ht="12.75" hidden="false" customHeight="false" outlineLevel="0" collapsed="false">
      <c r="D241" s="112"/>
    </row>
    <row r="242" customFormat="false" ht="12.75" hidden="false" customHeight="false" outlineLevel="0" collapsed="false">
      <c r="D242" s="112"/>
    </row>
    <row r="243" customFormat="false" ht="12.75" hidden="false" customHeight="false" outlineLevel="0" collapsed="false">
      <c r="D243" s="112"/>
    </row>
    <row r="244" customFormat="false" ht="12.75" hidden="false" customHeight="false" outlineLevel="0" collapsed="false">
      <c r="D244" s="112"/>
    </row>
    <row r="245" customFormat="false" ht="12.75" hidden="false" customHeight="false" outlineLevel="0" collapsed="false">
      <c r="D245" s="112"/>
    </row>
    <row r="246" customFormat="false" ht="12.75" hidden="false" customHeight="false" outlineLevel="0" collapsed="false">
      <c r="D246" s="112"/>
    </row>
    <row r="247" customFormat="false" ht="12.75" hidden="false" customHeight="false" outlineLevel="0" collapsed="false">
      <c r="D247" s="112"/>
    </row>
    <row r="248" customFormat="false" ht="12.75" hidden="false" customHeight="false" outlineLevel="0" collapsed="false">
      <c r="D248" s="112"/>
    </row>
    <row r="249" customFormat="false" ht="12.75" hidden="false" customHeight="false" outlineLevel="0" collapsed="false">
      <c r="D249" s="112"/>
    </row>
    <row r="250" customFormat="false" ht="12.75" hidden="false" customHeight="false" outlineLevel="0" collapsed="false">
      <c r="D250" s="112"/>
    </row>
    <row r="251" customFormat="false" ht="12.75" hidden="false" customHeight="false" outlineLevel="0" collapsed="false">
      <c r="D251" s="112"/>
    </row>
    <row r="252" customFormat="false" ht="12.75" hidden="false" customHeight="false" outlineLevel="0" collapsed="false">
      <c r="D252" s="112"/>
    </row>
    <row r="253" customFormat="false" ht="12.75" hidden="false" customHeight="false" outlineLevel="0" collapsed="false">
      <c r="D253" s="112"/>
    </row>
    <row r="254" customFormat="false" ht="12.75" hidden="false" customHeight="false" outlineLevel="0" collapsed="false">
      <c r="D254" s="112"/>
    </row>
    <row r="255" customFormat="false" ht="12.75" hidden="false" customHeight="false" outlineLevel="0" collapsed="false">
      <c r="D255" s="112"/>
    </row>
    <row r="256" customFormat="false" ht="12.75" hidden="false" customHeight="false" outlineLevel="0" collapsed="false">
      <c r="D256" s="112"/>
    </row>
    <row r="257" customFormat="false" ht="12.75" hidden="false" customHeight="false" outlineLevel="0" collapsed="false">
      <c r="D257" s="112"/>
    </row>
    <row r="258" customFormat="false" ht="12.75" hidden="false" customHeight="false" outlineLevel="0" collapsed="false">
      <c r="D258" s="112"/>
    </row>
    <row r="259" customFormat="false" ht="12.75" hidden="false" customHeight="false" outlineLevel="0" collapsed="false">
      <c r="D259" s="112"/>
    </row>
    <row r="260" customFormat="false" ht="12.75" hidden="false" customHeight="false" outlineLevel="0" collapsed="false">
      <c r="D260" s="112"/>
    </row>
    <row r="261" customFormat="false" ht="12.75" hidden="false" customHeight="false" outlineLevel="0" collapsed="false">
      <c r="D261" s="112"/>
    </row>
    <row r="262" customFormat="false" ht="12.75" hidden="false" customHeight="false" outlineLevel="0" collapsed="false">
      <c r="D262" s="112"/>
    </row>
    <row r="263" customFormat="false" ht="12.75" hidden="false" customHeight="false" outlineLevel="0" collapsed="false">
      <c r="D263" s="112"/>
    </row>
    <row r="264" customFormat="false" ht="12.75" hidden="false" customHeight="false" outlineLevel="0" collapsed="false">
      <c r="D264" s="112"/>
    </row>
    <row r="265" customFormat="false" ht="12.75" hidden="false" customHeight="false" outlineLevel="0" collapsed="false">
      <c r="D265" s="112"/>
    </row>
    <row r="266" customFormat="false" ht="12.75" hidden="false" customHeight="false" outlineLevel="0" collapsed="false">
      <c r="D266" s="112"/>
    </row>
    <row r="267" customFormat="false" ht="12.75" hidden="false" customHeight="false" outlineLevel="0" collapsed="false">
      <c r="D267" s="112"/>
    </row>
    <row r="268" customFormat="false" ht="12.75" hidden="false" customHeight="false" outlineLevel="0" collapsed="false">
      <c r="D268" s="112"/>
    </row>
    <row r="269" customFormat="false" ht="12.75" hidden="false" customHeight="false" outlineLevel="0" collapsed="false">
      <c r="D269" s="112"/>
    </row>
    <row r="270" customFormat="false" ht="12.75" hidden="false" customHeight="false" outlineLevel="0" collapsed="false">
      <c r="D270" s="112"/>
    </row>
    <row r="271" customFormat="false" ht="12.75" hidden="false" customHeight="false" outlineLevel="0" collapsed="false">
      <c r="D271" s="112"/>
    </row>
    <row r="272" customFormat="false" ht="12.75" hidden="false" customHeight="false" outlineLevel="0" collapsed="false">
      <c r="D272" s="112"/>
    </row>
    <row r="273" customFormat="false" ht="12.75" hidden="false" customHeight="false" outlineLevel="0" collapsed="false">
      <c r="D273" s="112"/>
    </row>
    <row r="274" customFormat="false" ht="12.75" hidden="false" customHeight="false" outlineLevel="0" collapsed="false">
      <c r="D274" s="112"/>
    </row>
    <row r="275" customFormat="false" ht="12.75" hidden="false" customHeight="false" outlineLevel="0" collapsed="false">
      <c r="D275" s="112"/>
    </row>
    <row r="276" customFormat="false" ht="12.75" hidden="false" customHeight="false" outlineLevel="0" collapsed="false">
      <c r="D276" s="112"/>
    </row>
    <row r="277" customFormat="false" ht="12.75" hidden="false" customHeight="false" outlineLevel="0" collapsed="false">
      <c r="D277" s="112"/>
    </row>
    <row r="278" customFormat="false" ht="12.75" hidden="false" customHeight="false" outlineLevel="0" collapsed="false">
      <c r="D278" s="112"/>
    </row>
    <row r="279" customFormat="false" ht="12.75" hidden="false" customHeight="false" outlineLevel="0" collapsed="false">
      <c r="D279" s="112"/>
    </row>
    <row r="280" customFormat="false" ht="12.75" hidden="false" customHeight="false" outlineLevel="0" collapsed="false">
      <c r="D280" s="112"/>
    </row>
    <row r="281" customFormat="false" ht="12.75" hidden="false" customHeight="false" outlineLevel="0" collapsed="false">
      <c r="D281" s="112"/>
    </row>
    <row r="282" customFormat="false" ht="12.75" hidden="false" customHeight="false" outlineLevel="0" collapsed="false">
      <c r="D282" s="112"/>
    </row>
    <row r="283" customFormat="false" ht="12.75" hidden="false" customHeight="false" outlineLevel="0" collapsed="false">
      <c r="D283" s="112"/>
    </row>
    <row r="284" customFormat="false" ht="12.75" hidden="false" customHeight="false" outlineLevel="0" collapsed="false">
      <c r="D284" s="112"/>
    </row>
    <row r="285" customFormat="false" ht="12.75" hidden="false" customHeight="false" outlineLevel="0" collapsed="false">
      <c r="D285" s="112"/>
    </row>
    <row r="286" customFormat="false" ht="12.75" hidden="false" customHeight="false" outlineLevel="0" collapsed="false">
      <c r="D286" s="112"/>
    </row>
    <row r="287" customFormat="false" ht="12.75" hidden="false" customHeight="false" outlineLevel="0" collapsed="false">
      <c r="D287" s="112"/>
    </row>
    <row r="288" customFormat="false" ht="12.75" hidden="false" customHeight="false" outlineLevel="0" collapsed="false">
      <c r="D288" s="112"/>
    </row>
    <row r="289" customFormat="false" ht="12.75" hidden="false" customHeight="false" outlineLevel="0" collapsed="false">
      <c r="D289" s="112"/>
    </row>
    <row r="290" customFormat="false" ht="12.75" hidden="false" customHeight="false" outlineLevel="0" collapsed="false">
      <c r="D290" s="112"/>
    </row>
    <row r="291" customFormat="false" ht="12.75" hidden="false" customHeight="false" outlineLevel="0" collapsed="false">
      <c r="D291" s="112"/>
    </row>
    <row r="292" customFormat="false" ht="12.75" hidden="false" customHeight="false" outlineLevel="0" collapsed="false">
      <c r="D292" s="112"/>
    </row>
    <row r="293" customFormat="false" ht="12.75" hidden="false" customHeight="false" outlineLevel="0" collapsed="false">
      <c r="D293" s="112"/>
    </row>
    <row r="294" customFormat="false" ht="12.75" hidden="false" customHeight="false" outlineLevel="0" collapsed="false">
      <c r="D294" s="112"/>
    </row>
    <row r="295" customFormat="false" ht="12.75" hidden="false" customHeight="false" outlineLevel="0" collapsed="false">
      <c r="D295" s="112"/>
    </row>
    <row r="296" customFormat="false" ht="12.75" hidden="false" customHeight="false" outlineLevel="0" collapsed="false">
      <c r="D296" s="112"/>
    </row>
    <row r="297" customFormat="false" ht="12.75" hidden="false" customHeight="false" outlineLevel="0" collapsed="false">
      <c r="D297" s="112"/>
    </row>
    <row r="298" customFormat="false" ht="12.75" hidden="false" customHeight="false" outlineLevel="0" collapsed="false">
      <c r="D298" s="112"/>
    </row>
    <row r="299" customFormat="false" ht="12.75" hidden="false" customHeight="false" outlineLevel="0" collapsed="false">
      <c r="D299" s="112"/>
    </row>
    <row r="300" customFormat="false" ht="12.75" hidden="false" customHeight="false" outlineLevel="0" collapsed="false">
      <c r="D300" s="112"/>
    </row>
    <row r="301" customFormat="false" ht="12.75" hidden="false" customHeight="false" outlineLevel="0" collapsed="false">
      <c r="D301" s="112"/>
    </row>
    <row r="302" customFormat="false" ht="12.75" hidden="false" customHeight="false" outlineLevel="0" collapsed="false">
      <c r="D302" s="112"/>
    </row>
    <row r="303" customFormat="false" ht="12.75" hidden="false" customHeight="false" outlineLevel="0" collapsed="false">
      <c r="D303" s="112"/>
    </row>
    <row r="304" customFormat="false" ht="12.75" hidden="false" customHeight="false" outlineLevel="0" collapsed="false">
      <c r="D304" s="112"/>
    </row>
    <row r="305" customFormat="false" ht="12.75" hidden="false" customHeight="false" outlineLevel="0" collapsed="false">
      <c r="D305" s="112"/>
    </row>
    <row r="306" customFormat="false" ht="12.75" hidden="false" customHeight="false" outlineLevel="0" collapsed="false">
      <c r="D306" s="112"/>
    </row>
    <row r="307" customFormat="false" ht="12.75" hidden="false" customHeight="false" outlineLevel="0" collapsed="false">
      <c r="D307" s="112"/>
    </row>
    <row r="308" customFormat="false" ht="12.75" hidden="false" customHeight="false" outlineLevel="0" collapsed="false">
      <c r="D308" s="112"/>
    </row>
    <row r="309" customFormat="false" ht="12.75" hidden="false" customHeight="false" outlineLevel="0" collapsed="false">
      <c r="D309" s="112"/>
    </row>
    <row r="310" customFormat="false" ht="12.75" hidden="false" customHeight="false" outlineLevel="0" collapsed="false">
      <c r="D310" s="112"/>
    </row>
    <row r="311" customFormat="false" ht="12.75" hidden="false" customHeight="false" outlineLevel="0" collapsed="false">
      <c r="D311" s="112"/>
    </row>
    <row r="312" customFormat="false" ht="12.75" hidden="false" customHeight="false" outlineLevel="0" collapsed="false">
      <c r="D312" s="112"/>
    </row>
    <row r="313" customFormat="false" ht="12.75" hidden="false" customHeight="false" outlineLevel="0" collapsed="false">
      <c r="D313" s="112"/>
    </row>
    <row r="314" customFormat="false" ht="12.75" hidden="false" customHeight="false" outlineLevel="0" collapsed="false">
      <c r="D314" s="112"/>
    </row>
    <row r="315" customFormat="false" ht="12.75" hidden="false" customHeight="false" outlineLevel="0" collapsed="false">
      <c r="D315" s="112"/>
    </row>
    <row r="316" customFormat="false" ht="12.75" hidden="false" customHeight="false" outlineLevel="0" collapsed="false">
      <c r="D316" s="112"/>
    </row>
    <row r="317" customFormat="false" ht="12.75" hidden="false" customHeight="false" outlineLevel="0" collapsed="false">
      <c r="D317" s="112"/>
    </row>
    <row r="318" customFormat="false" ht="12.75" hidden="false" customHeight="false" outlineLevel="0" collapsed="false">
      <c r="D318" s="112"/>
    </row>
    <row r="319" customFormat="false" ht="12.75" hidden="false" customHeight="false" outlineLevel="0" collapsed="false">
      <c r="D319" s="112"/>
    </row>
    <row r="320" customFormat="false" ht="12.75" hidden="false" customHeight="false" outlineLevel="0" collapsed="false">
      <c r="D320" s="112"/>
    </row>
    <row r="321" customFormat="false" ht="12.75" hidden="false" customHeight="false" outlineLevel="0" collapsed="false">
      <c r="D321" s="112"/>
    </row>
    <row r="322" customFormat="false" ht="12.75" hidden="false" customHeight="false" outlineLevel="0" collapsed="false">
      <c r="D322" s="112"/>
    </row>
    <row r="323" customFormat="false" ht="12.75" hidden="false" customHeight="false" outlineLevel="0" collapsed="false">
      <c r="D323" s="112"/>
    </row>
    <row r="324" customFormat="false" ht="12.75" hidden="false" customHeight="false" outlineLevel="0" collapsed="false">
      <c r="D324" s="112"/>
    </row>
    <row r="325" customFormat="false" ht="12.75" hidden="false" customHeight="false" outlineLevel="0" collapsed="false">
      <c r="D325" s="112"/>
    </row>
    <row r="326" customFormat="false" ht="12.75" hidden="false" customHeight="false" outlineLevel="0" collapsed="false">
      <c r="D326" s="112"/>
    </row>
    <row r="327" customFormat="false" ht="12.75" hidden="false" customHeight="false" outlineLevel="0" collapsed="false">
      <c r="D327" s="112"/>
    </row>
    <row r="328" customFormat="false" ht="12.75" hidden="false" customHeight="false" outlineLevel="0" collapsed="false">
      <c r="D328" s="112"/>
    </row>
    <row r="329" customFormat="false" ht="12.75" hidden="false" customHeight="false" outlineLevel="0" collapsed="false">
      <c r="D329" s="112"/>
    </row>
    <row r="330" customFormat="false" ht="12.75" hidden="false" customHeight="false" outlineLevel="0" collapsed="false">
      <c r="D330" s="112"/>
    </row>
    <row r="331" customFormat="false" ht="12.75" hidden="false" customHeight="false" outlineLevel="0" collapsed="false">
      <c r="D331" s="112"/>
    </row>
    <row r="332" customFormat="false" ht="12.75" hidden="false" customHeight="false" outlineLevel="0" collapsed="false">
      <c r="D332" s="112"/>
    </row>
    <row r="333" customFormat="false" ht="12.75" hidden="false" customHeight="false" outlineLevel="0" collapsed="false">
      <c r="D333" s="112"/>
    </row>
    <row r="334" customFormat="false" ht="12.75" hidden="false" customHeight="false" outlineLevel="0" collapsed="false">
      <c r="D334" s="112"/>
    </row>
    <row r="335" customFormat="false" ht="12.75" hidden="false" customHeight="false" outlineLevel="0" collapsed="false">
      <c r="D335" s="112"/>
    </row>
    <row r="336" customFormat="false" ht="12.75" hidden="false" customHeight="false" outlineLevel="0" collapsed="false">
      <c r="D336" s="112"/>
    </row>
    <row r="337" customFormat="false" ht="12.75" hidden="false" customHeight="false" outlineLevel="0" collapsed="false">
      <c r="D337" s="112"/>
    </row>
    <row r="338" customFormat="false" ht="12.75" hidden="false" customHeight="false" outlineLevel="0" collapsed="false">
      <c r="D338" s="112"/>
    </row>
    <row r="339" customFormat="false" ht="12.75" hidden="false" customHeight="false" outlineLevel="0" collapsed="false">
      <c r="D339" s="112"/>
    </row>
    <row r="340" customFormat="false" ht="12.75" hidden="false" customHeight="false" outlineLevel="0" collapsed="false">
      <c r="D340" s="112"/>
    </row>
    <row r="341" customFormat="false" ht="12.75" hidden="false" customHeight="false" outlineLevel="0" collapsed="false">
      <c r="D341" s="112"/>
    </row>
    <row r="342" customFormat="false" ht="12.75" hidden="false" customHeight="false" outlineLevel="0" collapsed="false">
      <c r="D342" s="112"/>
    </row>
    <row r="343" customFormat="false" ht="12.75" hidden="false" customHeight="false" outlineLevel="0" collapsed="false">
      <c r="D343" s="112"/>
    </row>
    <row r="344" customFormat="false" ht="12.75" hidden="false" customHeight="false" outlineLevel="0" collapsed="false">
      <c r="D344" s="112"/>
    </row>
    <row r="345" customFormat="false" ht="12.75" hidden="false" customHeight="false" outlineLevel="0" collapsed="false">
      <c r="D345" s="112"/>
    </row>
    <row r="346" customFormat="false" ht="12.75" hidden="false" customHeight="false" outlineLevel="0" collapsed="false">
      <c r="D346" s="112"/>
    </row>
    <row r="347" customFormat="false" ht="12.75" hidden="false" customHeight="false" outlineLevel="0" collapsed="false">
      <c r="D347" s="112"/>
    </row>
    <row r="348" customFormat="false" ht="12.75" hidden="false" customHeight="false" outlineLevel="0" collapsed="false">
      <c r="D348" s="112"/>
    </row>
    <row r="349" customFormat="false" ht="12.75" hidden="false" customHeight="false" outlineLevel="0" collapsed="false">
      <c r="D349" s="112"/>
    </row>
    <row r="350" customFormat="false" ht="12.75" hidden="false" customHeight="false" outlineLevel="0" collapsed="false">
      <c r="D350" s="112"/>
    </row>
    <row r="351" customFormat="false" ht="12.75" hidden="false" customHeight="false" outlineLevel="0" collapsed="false">
      <c r="D351" s="112"/>
    </row>
    <row r="352" customFormat="false" ht="12.75" hidden="false" customHeight="false" outlineLevel="0" collapsed="false">
      <c r="D352" s="112"/>
    </row>
    <row r="353" customFormat="false" ht="12.75" hidden="false" customHeight="false" outlineLevel="0" collapsed="false">
      <c r="D353" s="112"/>
    </row>
    <row r="354" customFormat="false" ht="12.75" hidden="false" customHeight="false" outlineLevel="0" collapsed="false">
      <c r="D354" s="112"/>
    </row>
    <row r="355" customFormat="false" ht="12.75" hidden="false" customHeight="false" outlineLevel="0" collapsed="false">
      <c r="D355" s="112"/>
    </row>
    <row r="356" customFormat="false" ht="12.75" hidden="false" customHeight="false" outlineLevel="0" collapsed="false">
      <c r="D356" s="112"/>
    </row>
    <row r="357" customFormat="false" ht="12.75" hidden="false" customHeight="false" outlineLevel="0" collapsed="false">
      <c r="D357" s="112"/>
    </row>
    <row r="358" customFormat="false" ht="12.75" hidden="false" customHeight="false" outlineLevel="0" collapsed="false">
      <c r="D358" s="112"/>
    </row>
    <row r="359" customFormat="false" ht="12.75" hidden="false" customHeight="false" outlineLevel="0" collapsed="false">
      <c r="D359" s="112"/>
    </row>
    <row r="360" customFormat="false" ht="12.75" hidden="false" customHeight="false" outlineLevel="0" collapsed="false">
      <c r="D360" s="112"/>
    </row>
    <row r="361" customFormat="false" ht="12.75" hidden="false" customHeight="false" outlineLevel="0" collapsed="false">
      <c r="D361" s="112"/>
    </row>
    <row r="362" customFormat="false" ht="12.75" hidden="false" customHeight="false" outlineLevel="0" collapsed="false">
      <c r="D362" s="112"/>
    </row>
    <row r="363" customFormat="false" ht="12.75" hidden="false" customHeight="false" outlineLevel="0" collapsed="false">
      <c r="D363" s="112"/>
    </row>
    <row r="364" customFormat="false" ht="12.75" hidden="false" customHeight="false" outlineLevel="0" collapsed="false">
      <c r="D364" s="112"/>
    </row>
    <row r="365" customFormat="false" ht="12.75" hidden="false" customHeight="false" outlineLevel="0" collapsed="false">
      <c r="D365" s="112"/>
    </row>
    <row r="366" customFormat="false" ht="12.75" hidden="false" customHeight="false" outlineLevel="0" collapsed="false">
      <c r="D366" s="112"/>
    </row>
    <row r="367" customFormat="false" ht="12.75" hidden="false" customHeight="false" outlineLevel="0" collapsed="false">
      <c r="D367" s="112"/>
    </row>
    <row r="368" customFormat="false" ht="12.75" hidden="false" customHeight="false" outlineLevel="0" collapsed="false">
      <c r="D368" s="112"/>
    </row>
    <row r="369" customFormat="false" ht="12.75" hidden="false" customHeight="false" outlineLevel="0" collapsed="false">
      <c r="D369" s="112"/>
    </row>
    <row r="370" customFormat="false" ht="12.75" hidden="false" customHeight="false" outlineLevel="0" collapsed="false">
      <c r="D370" s="112"/>
    </row>
    <row r="371" customFormat="false" ht="12.75" hidden="false" customHeight="false" outlineLevel="0" collapsed="false">
      <c r="D371" s="112"/>
    </row>
    <row r="372" customFormat="false" ht="12.75" hidden="false" customHeight="false" outlineLevel="0" collapsed="false">
      <c r="D372" s="112"/>
    </row>
    <row r="373" customFormat="false" ht="12.75" hidden="false" customHeight="false" outlineLevel="0" collapsed="false">
      <c r="D373" s="112"/>
    </row>
    <row r="374" customFormat="false" ht="12.75" hidden="false" customHeight="false" outlineLevel="0" collapsed="false">
      <c r="D374" s="112"/>
    </row>
    <row r="375" customFormat="false" ht="12.75" hidden="false" customHeight="false" outlineLevel="0" collapsed="false">
      <c r="D375" s="112"/>
    </row>
    <row r="376" customFormat="false" ht="12.75" hidden="false" customHeight="false" outlineLevel="0" collapsed="false">
      <c r="D376" s="112"/>
    </row>
    <row r="377" customFormat="false" ht="12.75" hidden="false" customHeight="false" outlineLevel="0" collapsed="false">
      <c r="D377" s="112"/>
    </row>
    <row r="378" customFormat="false" ht="12.75" hidden="false" customHeight="false" outlineLevel="0" collapsed="false">
      <c r="D378" s="112"/>
    </row>
    <row r="379" customFormat="false" ht="12.75" hidden="false" customHeight="false" outlineLevel="0" collapsed="false">
      <c r="D379" s="112"/>
    </row>
    <row r="380" customFormat="false" ht="12.75" hidden="false" customHeight="false" outlineLevel="0" collapsed="false">
      <c r="D380" s="112"/>
    </row>
    <row r="381" customFormat="false" ht="12.75" hidden="false" customHeight="false" outlineLevel="0" collapsed="false">
      <c r="D381" s="112"/>
    </row>
    <row r="382" customFormat="false" ht="12.75" hidden="false" customHeight="false" outlineLevel="0" collapsed="false">
      <c r="D382" s="112"/>
    </row>
    <row r="383" customFormat="false" ht="12.75" hidden="false" customHeight="false" outlineLevel="0" collapsed="false">
      <c r="D383" s="112"/>
    </row>
    <row r="384" customFormat="false" ht="12.75" hidden="false" customHeight="false" outlineLevel="0" collapsed="false">
      <c r="D384" s="112"/>
    </row>
    <row r="385" customFormat="false" ht="12.75" hidden="false" customHeight="false" outlineLevel="0" collapsed="false">
      <c r="D385" s="112"/>
    </row>
    <row r="386" customFormat="false" ht="12.75" hidden="false" customHeight="false" outlineLevel="0" collapsed="false">
      <c r="D386" s="112"/>
    </row>
    <row r="387" customFormat="false" ht="12.75" hidden="false" customHeight="false" outlineLevel="0" collapsed="false">
      <c r="D387" s="112"/>
    </row>
    <row r="388" customFormat="false" ht="12.75" hidden="false" customHeight="false" outlineLevel="0" collapsed="false">
      <c r="D388" s="112"/>
    </row>
    <row r="389" customFormat="false" ht="12.75" hidden="false" customHeight="false" outlineLevel="0" collapsed="false">
      <c r="D389" s="112"/>
    </row>
    <row r="390" customFormat="false" ht="12.75" hidden="false" customHeight="false" outlineLevel="0" collapsed="false">
      <c r="D390" s="112"/>
    </row>
    <row r="391" customFormat="false" ht="12.75" hidden="false" customHeight="false" outlineLevel="0" collapsed="false">
      <c r="D391" s="112"/>
    </row>
    <row r="392" customFormat="false" ht="12.75" hidden="false" customHeight="false" outlineLevel="0" collapsed="false">
      <c r="D392" s="112"/>
    </row>
    <row r="393" customFormat="false" ht="12.75" hidden="false" customHeight="false" outlineLevel="0" collapsed="false">
      <c r="D393" s="112"/>
    </row>
    <row r="394" customFormat="false" ht="12.75" hidden="false" customHeight="false" outlineLevel="0" collapsed="false">
      <c r="D394" s="112"/>
    </row>
    <row r="395" customFormat="false" ht="12.75" hidden="false" customHeight="false" outlineLevel="0" collapsed="false">
      <c r="D395" s="112"/>
    </row>
    <row r="396" customFormat="false" ht="12.75" hidden="false" customHeight="false" outlineLevel="0" collapsed="false">
      <c r="D396" s="112"/>
    </row>
    <row r="397" customFormat="false" ht="12.75" hidden="false" customHeight="false" outlineLevel="0" collapsed="false">
      <c r="D397" s="112"/>
    </row>
    <row r="398" customFormat="false" ht="12.75" hidden="false" customHeight="false" outlineLevel="0" collapsed="false">
      <c r="D398" s="112"/>
    </row>
    <row r="399" customFormat="false" ht="12.75" hidden="false" customHeight="false" outlineLevel="0" collapsed="false">
      <c r="D399" s="112"/>
    </row>
    <row r="400" customFormat="false" ht="12.75" hidden="false" customHeight="false" outlineLevel="0" collapsed="false">
      <c r="D400" s="112"/>
    </row>
    <row r="401" customFormat="false" ht="12.75" hidden="false" customHeight="false" outlineLevel="0" collapsed="false">
      <c r="D401" s="112"/>
    </row>
    <row r="402" customFormat="false" ht="12.75" hidden="false" customHeight="false" outlineLevel="0" collapsed="false">
      <c r="D402" s="112"/>
    </row>
    <row r="403" customFormat="false" ht="12.75" hidden="false" customHeight="false" outlineLevel="0" collapsed="false">
      <c r="D403" s="112"/>
    </row>
    <row r="404" customFormat="false" ht="12.75" hidden="false" customHeight="false" outlineLevel="0" collapsed="false">
      <c r="D404" s="112"/>
    </row>
    <row r="405" customFormat="false" ht="12.75" hidden="false" customHeight="false" outlineLevel="0" collapsed="false">
      <c r="D405" s="112"/>
    </row>
    <row r="406" customFormat="false" ht="12.75" hidden="false" customHeight="false" outlineLevel="0" collapsed="false">
      <c r="D406" s="112"/>
    </row>
    <row r="407" customFormat="false" ht="12.75" hidden="false" customHeight="false" outlineLevel="0" collapsed="false">
      <c r="D407" s="112"/>
    </row>
    <row r="408" customFormat="false" ht="12.75" hidden="false" customHeight="false" outlineLevel="0" collapsed="false">
      <c r="D408" s="112"/>
    </row>
    <row r="409" customFormat="false" ht="12.75" hidden="false" customHeight="false" outlineLevel="0" collapsed="false">
      <c r="D409" s="112"/>
    </row>
    <row r="410" customFormat="false" ht="12.75" hidden="false" customHeight="false" outlineLevel="0" collapsed="false">
      <c r="D410" s="112"/>
    </row>
    <row r="411" customFormat="false" ht="12.75" hidden="false" customHeight="false" outlineLevel="0" collapsed="false">
      <c r="D411" s="112"/>
    </row>
    <row r="412" customFormat="false" ht="12.75" hidden="false" customHeight="false" outlineLevel="0" collapsed="false">
      <c r="D412" s="112"/>
    </row>
    <row r="413" customFormat="false" ht="12.75" hidden="false" customHeight="false" outlineLevel="0" collapsed="false">
      <c r="D413" s="112"/>
    </row>
    <row r="414" customFormat="false" ht="12.75" hidden="false" customHeight="false" outlineLevel="0" collapsed="false">
      <c r="D414" s="112"/>
    </row>
    <row r="415" customFormat="false" ht="12.75" hidden="false" customHeight="false" outlineLevel="0" collapsed="false">
      <c r="D415" s="112"/>
    </row>
    <row r="416" customFormat="false" ht="12.75" hidden="false" customHeight="false" outlineLevel="0" collapsed="false">
      <c r="D416" s="112"/>
    </row>
    <row r="417" customFormat="false" ht="12.75" hidden="false" customHeight="false" outlineLevel="0" collapsed="false">
      <c r="D417" s="112"/>
    </row>
    <row r="418" customFormat="false" ht="12.75" hidden="false" customHeight="false" outlineLevel="0" collapsed="false">
      <c r="D418" s="112"/>
    </row>
    <row r="419" customFormat="false" ht="12.75" hidden="false" customHeight="false" outlineLevel="0" collapsed="false">
      <c r="D419" s="112"/>
    </row>
    <row r="420" customFormat="false" ht="12.75" hidden="false" customHeight="false" outlineLevel="0" collapsed="false">
      <c r="D420" s="112"/>
    </row>
    <row r="421" customFormat="false" ht="12.75" hidden="false" customHeight="false" outlineLevel="0" collapsed="false">
      <c r="D421" s="112"/>
    </row>
    <row r="422" customFormat="false" ht="12.75" hidden="false" customHeight="false" outlineLevel="0" collapsed="false">
      <c r="D422" s="112"/>
    </row>
    <row r="423" customFormat="false" ht="12.75" hidden="false" customHeight="false" outlineLevel="0" collapsed="false">
      <c r="D423" s="112"/>
    </row>
    <row r="424" customFormat="false" ht="12.75" hidden="false" customHeight="false" outlineLevel="0" collapsed="false">
      <c r="D424" s="112"/>
    </row>
    <row r="425" customFormat="false" ht="12.75" hidden="false" customHeight="false" outlineLevel="0" collapsed="false">
      <c r="D425" s="112"/>
    </row>
    <row r="426" customFormat="false" ht="12.75" hidden="false" customHeight="false" outlineLevel="0" collapsed="false">
      <c r="D426" s="112"/>
    </row>
    <row r="427" customFormat="false" ht="12.75" hidden="false" customHeight="false" outlineLevel="0" collapsed="false">
      <c r="D427" s="112"/>
    </row>
    <row r="428" customFormat="false" ht="12.75" hidden="false" customHeight="false" outlineLevel="0" collapsed="false">
      <c r="D428" s="112"/>
    </row>
    <row r="429" customFormat="false" ht="12.75" hidden="false" customHeight="false" outlineLevel="0" collapsed="false">
      <c r="D429" s="112"/>
    </row>
    <row r="430" customFormat="false" ht="12.75" hidden="false" customHeight="false" outlineLevel="0" collapsed="false">
      <c r="D430" s="112"/>
    </row>
    <row r="431" customFormat="false" ht="12.75" hidden="false" customHeight="false" outlineLevel="0" collapsed="false">
      <c r="D431" s="112"/>
    </row>
    <row r="432" customFormat="false" ht="12.75" hidden="false" customHeight="false" outlineLevel="0" collapsed="false">
      <c r="D432" s="112"/>
    </row>
    <row r="433" customFormat="false" ht="12.75" hidden="false" customHeight="false" outlineLevel="0" collapsed="false">
      <c r="D433" s="112"/>
    </row>
    <row r="434" customFormat="false" ht="12.75" hidden="false" customHeight="false" outlineLevel="0" collapsed="false">
      <c r="D434" s="112"/>
    </row>
    <row r="435" customFormat="false" ht="12.75" hidden="false" customHeight="false" outlineLevel="0" collapsed="false">
      <c r="D435" s="112"/>
    </row>
    <row r="436" customFormat="false" ht="12.75" hidden="false" customHeight="false" outlineLevel="0" collapsed="false">
      <c r="D436" s="112"/>
    </row>
    <row r="437" customFormat="false" ht="12.75" hidden="false" customHeight="false" outlineLevel="0" collapsed="false">
      <c r="D437" s="112"/>
    </row>
    <row r="438" customFormat="false" ht="12.75" hidden="false" customHeight="false" outlineLevel="0" collapsed="false">
      <c r="D438" s="112"/>
    </row>
    <row r="439" customFormat="false" ht="12.75" hidden="false" customHeight="false" outlineLevel="0" collapsed="false">
      <c r="D439" s="112"/>
    </row>
    <row r="440" customFormat="false" ht="12.75" hidden="false" customHeight="false" outlineLevel="0" collapsed="false">
      <c r="D440" s="112"/>
    </row>
    <row r="441" customFormat="false" ht="12.75" hidden="false" customHeight="false" outlineLevel="0" collapsed="false">
      <c r="D441" s="112"/>
    </row>
    <row r="442" customFormat="false" ht="12.75" hidden="false" customHeight="false" outlineLevel="0" collapsed="false">
      <c r="D442" s="112"/>
    </row>
    <row r="443" customFormat="false" ht="12.75" hidden="false" customHeight="false" outlineLevel="0" collapsed="false">
      <c r="D443" s="112"/>
    </row>
    <row r="444" customFormat="false" ht="12.75" hidden="false" customHeight="false" outlineLevel="0" collapsed="false">
      <c r="D444" s="112"/>
    </row>
    <row r="445" customFormat="false" ht="12.75" hidden="false" customHeight="false" outlineLevel="0" collapsed="false">
      <c r="D445" s="112"/>
    </row>
    <row r="446" customFormat="false" ht="12.75" hidden="false" customHeight="false" outlineLevel="0" collapsed="false">
      <c r="D446" s="112"/>
    </row>
    <row r="447" customFormat="false" ht="12.75" hidden="false" customHeight="false" outlineLevel="0" collapsed="false">
      <c r="D447" s="112"/>
    </row>
    <row r="448" customFormat="false" ht="12.75" hidden="false" customHeight="false" outlineLevel="0" collapsed="false">
      <c r="D448" s="112"/>
    </row>
    <row r="449" customFormat="false" ht="12.75" hidden="false" customHeight="false" outlineLevel="0" collapsed="false">
      <c r="D449" s="112"/>
    </row>
    <row r="450" customFormat="false" ht="12.75" hidden="false" customHeight="false" outlineLevel="0" collapsed="false">
      <c r="D450" s="112"/>
    </row>
    <row r="451" customFormat="false" ht="12.75" hidden="false" customHeight="false" outlineLevel="0" collapsed="false">
      <c r="D451" s="112"/>
    </row>
    <row r="452" customFormat="false" ht="12.75" hidden="false" customHeight="false" outlineLevel="0" collapsed="false">
      <c r="D452" s="112"/>
    </row>
    <row r="453" customFormat="false" ht="12.75" hidden="false" customHeight="false" outlineLevel="0" collapsed="false">
      <c r="D453" s="112"/>
    </row>
    <row r="454" customFormat="false" ht="12.75" hidden="false" customHeight="false" outlineLevel="0" collapsed="false">
      <c r="D454" s="112"/>
    </row>
    <row r="455" customFormat="false" ht="12.75" hidden="false" customHeight="false" outlineLevel="0" collapsed="false">
      <c r="D455" s="112"/>
    </row>
    <row r="456" customFormat="false" ht="12.75" hidden="false" customHeight="false" outlineLevel="0" collapsed="false">
      <c r="D456" s="112"/>
    </row>
    <row r="457" customFormat="false" ht="12.75" hidden="false" customHeight="false" outlineLevel="0" collapsed="false">
      <c r="D457" s="112"/>
    </row>
    <row r="458" customFormat="false" ht="12.75" hidden="false" customHeight="false" outlineLevel="0" collapsed="false">
      <c r="D458" s="112"/>
    </row>
    <row r="459" customFormat="false" ht="12.75" hidden="false" customHeight="false" outlineLevel="0" collapsed="false">
      <c r="D459" s="112"/>
    </row>
    <row r="460" customFormat="false" ht="12.75" hidden="false" customHeight="false" outlineLevel="0" collapsed="false">
      <c r="D460" s="112"/>
    </row>
    <row r="461" customFormat="false" ht="12.75" hidden="false" customHeight="false" outlineLevel="0" collapsed="false">
      <c r="D461" s="112"/>
    </row>
    <row r="462" customFormat="false" ht="12.75" hidden="false" customHeight="false" outlineLevel="0" collapsed="false">
      <c r="D462" s="112"/>
    </row>
    <row r="463" customFormat="false" ht="12.75" hidden="false" customHeight="false" outlineLevel="0" collapsed="false">
      <c r="D463" s="112"/>
    </row>
    <row r="464" customFormat="false" ht="12.75" hidden="false" customHeight="false" outlineLevel="0" collapsed="false">
      <c r="D464" s="112"/>
    </row>
    <row r="465" customFormat="false" ht="12.75" hidden="false" customHeight="false" outlineLevel="0" collapsed="false">
      <c r="D465" s="112"/>
    </row>
    <row r="466" customFormat="false" ht="12.75" hidden="false" customHeight="false" outlineLevel="0" collapsed="false">
      <c r="D466" s="112"/>
    </row>
    <row r="467" customFormat="false" ht="12.75" hidden="false" customHeight="false" outlineLevel="0" collapsed="false">
      <c r="D467" s="112"/>
    </row>
    <row r="468" customFormat="false" ht="12.75" hidden="false" customHeight="false" outlineLevel="0" collapsed="false">
      <c r="D468" s="112"/>
    </row>
    <row r="469" customFormat="false" ht="12.75" hidden="false" customHeight="false" outlineLevel="0" collapsed="false">
      <c r="D469" s="112"/>
    </row>
    <row r="470" customFormat="false" ht="12.75" hidden="false" customHeight="false" outlineLevel="0" collapsed="false">
      <c r="D470" s="112"/>
    </row>
    <row r="471" customFormat="false" ht="12.75" hidden="false" customHeight="false" outlineLevel="0" collapsed="false">
      <c r="D471" s="112"/>
    </row>
    <row r="472" customFormat="false" ht="12.75" hidden="false" customHeight="false" outlineLevel="0" collapsed="false">
      <c r="D472" s="112"/>
    </row>
    <row r="473" customFormat="false" ht="12.75" hidden="false" customHeight="false" outlineLevel="0" collapsed="false">
      <c r="D473" s="112"/>
    </row>
    <row r="474" customFormat="false" ht="12.75" hidden="false" customHeight="false" outlineLevel="0" collapsed="false">
      <c r="D474" s="112"/>
    </row>
    <row r="475" customFormat="false" ht="12.75" hidden="false" customHeight="false" outlineLevel="0" collapsed="false">
      <c r="D475" s="112"/>
    </row>
    <row r="476" customFormat="false" ht="12.75" hidden="false" customHeight="false" outlineLevel="0" collapsed="false">
      <c r="D476" s="112"/>
    </row>
    <row r="477" customFormat="false" ht="12.75" hidden="false" customHeight="false" outlineLevel="0" collapsed="false">
      <c r="D477" s="112"/>
    </row>
    <row r="478" customFormat="false" ht="12.75" hidden="false" customHeight="false" outlineLevel="0" collapsed="false">
      <c r="D478" s="112"/>
    </row>
    <row r="479" customFormat="false" ht="12.75" hidden="false" customHeight="false" outlineLevel="0" collapsed="false">
      <c r="D479" s="112"/>
    </row>
    <row r="480" customFormat="false" ht="12.75" hidden="false" customHeight="false" outlineLevel="0" collapsed="false">
      <c r="D480" s="112"/>
    </row>
    <row r="481" customFormat="false" ht="12.75" hidden="false" customHeight="false" outlineLevel="0" collapsed="false">
      <c r="D481" s="112"/>
    </row>
    <row r="482" customFormat="false" ht="12.75" hidden="false" customHeight="false" outlineLevel="0" collapsed="false">
      <c r="D482" s="112"/>
    </row>
    <row r="483" customFormat="false" ht="12.75" hidden="false" customHeight="false" outlineLevel="0" collapsed="false">
      <c r="D483" s="112"/>
    </row>
    <row r="484" customFormat="false" ht="12.75" hidden="false" customHeight="false" outlineLevel="0" collapsed="false">
      <c r="D484" s="112"/>
    </row>
    <row r="485" customFormat="false" ht="12.75" hidden="false" customHeight="false" outlineLevel="0" collapsed="false">
      <c r="D485" s="112"/>
    </row>
    <row r="486" customFormat="false" ht="12.75" hidden="false" customHeight="false" outlineLevel="0" collapsed="false">
      <c r="D486" s="112"/>
    </row>
    <row r="487" customFormat="false" ht="12.75" hidden="false" customHeight="false" outlineLevel="0" collapsed="false">
      <c r="D487" s="112"/>
    </row>
    <row r="488" customFormat="false" ht="12.75" hidden="false" customHeight="false" outlineLevel="0" collapsed="false">
      <c r="D488" s="112"/>
    </row>
    <row r="489" customFormat="false" ht="12.75" hidden="false" customHeight="false" outlineLevel="0" collapsed="false">
      <c r="D489" s="112"/>
    </row>
    <row r="490" customFormat="false" ht="12.75" hidden="false" customHeight="false" outlineLevel="0" collapsed="false">
      <c r="D490" s="112"/>
    </row>
    <row r="491" customFormat="false" ht="12.75" hidden="false" customHeight="false" outlineLevel="0" collapsed="false">
      <c r="D491" s="112"/>
    </row>
    <row r="492" customFormat="false" ht="12.75" hidden="false" customHeight="false" outlineLevel="0" collapsed="false">
      <c r="D492" s="112"/>
    </row>
    <row r="493" customFormat="false" ht="12.75" hidden="false" customHeight="false" outlineLevel="0" collapsed="false">
      <c r="D493" s="112"/>
    </row>
    <row r="494" customFormat="false" ht="12.75" hidden="false" customHeight="false" outlineLevel="0" collapsed="false">
      <c r="D494" s="112"/>
    </row>
    <row r="495" customFormat="false" ht="12.75" hidden="false" customHeight="false" outlineLevel="0" collapsed="false">
      <c r="D495" s="112"/>
    </row>
    <row r="496" customFormat="false" ht="12.75" hidden="false" customHeight="false" outlineLevel="0" collapsed="false">
      <c r="D496" s="112"/>
    </row>
    <row r="497" customFormat="false" ht="12.75" hidden="false" customHeight="false" outlineLevel="0" collapsed="false">
      <c r="D497" s="112"/>
    </row>
    <row r="498" customFormat="false" ht="12.75" hidden="false" customHeight="false" outlineLevel="0" collapsed="false">
      <c r="D498" s="112"/>
    </row>
    <row r="499" customFormat="false" ht="12.75" hidden="false" customHeight="false" outlineLevel="0" collapsed="false">
      <c r="D499" s="112"/>
    </row>
    <row r="500" customFormat="false" ht="12.75" hidden="false" customHeight="false" outlineLevel="0" collapsed="false">
      <c r="D500" s="112"/>
    </row>
    <row r="501" customFormat="false" ht="12.75" hidden="false" customHeight="false" outlineLevel="0" collapsed="false">
      <c r="D501" s="112"/>
    </row>
    <row r="502" customFormat="false" ht="12.75" hidden="false" customHeight="false" outlineLevel="0" collapsed="false">
      <c r="D502" s="112"/>
    </row>
    <row r="503" customFormat="false" ht="12.75" hidden="false" customHeight="false" outlineLevel="0" collapsed="false">
      <c r="D503" s="112"/>
    </row>
    <row r="504" customFormat="false" ht="12.75" hidden="false" customHeight="false" outlineLevel="0" collapsed="false">
      <c r="D504" s="112"/>
    </row>
    <row r="505" customFormat="false" ht="12.75" hidden="false" customHeight="false" outlineLevel="0" collapsed="false">
      <c r="D505" s="112"/>
    </row>
    <row r="506" customFormat="false" ht="12.75" hidden="false" customHeight="false" outlineLevel="0" collapsed="false">
      <c r="D506" s="112"/>
    </row>
    <row r="507" customFormat="false" ht="12.75" hidden="false" customHeight="false" outlineLevel="0" collapsed="false">
      <c r="D507" s="112"/>
    </row>
    <row r="508" customFormat="false" ht="12.75" hidden="false" customHeight="false" outlineLevel="0" collapsed="false">
      <c r="D508" s="112"/>
    </row>
    <row r="509" customFormat="false" ht="12.75" hidden="false" customHeight="false" outlineLevel="0" collapsed="false">
      <c r="D509" s="112"/>
    </row>
    <row r="510" customFormat="false" ht="12.75" hidden="false" customHeight="false" outlineLevel="0" collapsed="false">
      <c r="D510" s="112"/>
    </row>
    <row r="511" customFormat="false" ht="12.75" hidden="false" customHeight="false" outlineLevel="0" collapsed="false">
      <c r="D511" s="112"/>
    </row>
    <row r="512" customFormat="false" ht="12.75" hidden="false" customHeight="false" outlineLevel="0" collapsed="false">
      <c r="D512" s="112"/>
    </row>
    <row r="513" customFormat="false" ht="12.75" hidden="false" customHeight="false" outlineLevel="0" collapsed="false">
      <c r="D513" s="112"/>
    </row>
    <row r="514" customFormat="false" ht="12.75" hidden="false" customHeight="false" outlineLevel="0" collapsed="false">
      <c r="D514" s="112"/>
    </row>
    <row r="515" customFormat="false" ht="12.75" hidden="false" customHeight="false" outlineLevel="0" collapsed="false">
      <c r="D515" s="112"/>
    </row>
    <row r="516" customFormat="false" ht="12.75" hidden="false" customHeight="false" outlineLevel="0" collapsed="false">
      <c r="D516" s="112"/>
    </row>
    <row r="517" customFormat="false" ht="12.75" hidden="false" customHeight="false" outlineLevel="0" collapsed="false">
      <c r="D517" s="112"/>
    </row>
    <row r="518" customFormat="false" ht="12.75" hidden="false" customHeight="false" outlineLevel="0" collapsed="false">
      <c r="D518" s="112"/>
    </row>
    <row r="519" customFormat="false" ht="12.75" hidden="false" customHeight="false" outlineLevel="0" collapsed="false">
      <c r="D519" s="112"/>
    </row>
    <row r="520" customFormat="false" ht="12.75" hidden="false" customHeight="false" outlineLevel="0" collapsed="false">
      <c r="D520" s="112"/>
    </row>
    <row r="521" customFormat="false" ht="12.75" hidden="false" customHeight="false" outlineLevel="0" collapsed="false">
      <c r="D521" s="112"/>
    </row>
    <row r="522" customFormat="false" ht="12.75" hidden="false" customHeight="false" outlineLevel="0" collapsed="false">
      <c r="D522" s="112"/>
    </row>
    <row r="523" customFormat="false" ht="12.75" hidden="false" customHeight="false" outlineLevel="0" collapsed="false">
      <c r="D523" s="112"/>
    </row>
    <row r="524" customFormat="false" ht="12.75" hidden="false" customHeight="false" outlineLevel="0" collapsed="false">
      <c r="D524" s="112"/>
    </row>
    <row r="525" customFormat="false" ht="12.75" hidden="false" customHeight="false" outlineLevel="0" collapsed="false">
      <c r="D525" s="112"/>
    </row>
    <row r="526" customFormat="false" ht="12.75" hidden="false" customHeight="false" outlineLevel="0" collapsed="false">
      <c r="D526" s="112"/>
    </row>
    <row r="527" customFormat="false" ht="12.75" hidden="false" customHeight="false" outlineLevel="0" collapsed="false">
      <c r="D527" s="112"/>
    </row>
    <row r="528" customFormat="false" ht="12.75" hidden="false" customHeight="false" outlineLevel="0" collapsed="false">
      <c r="D528" s="112"/>
    </row>
    <row r="529" customFormat="false" ht="12.75" hidden="false" customHeight="false" outlineLevel="0" collapsed="false">
      <c r="D529" s="112"/>
    </row>
    <row r="530" customFormat="false" ht="12.75" hidden="false" customHeight="false" outlineLevel="0" collapsed="false">
      <c r="D530" s="112"/>
    </row>
    <row r="531" customFormat="false" ht="12.75" hidden="false" customHeight="false" outlineLevel="0" collapsed="false">
      <c r="D531" s="112"/>
    </row>
    <row r="532" customFormat="false" ht="12.75" hidden="false" customHeight="false" outlineLevel="0" collapsed="false">
      <c r="D532" s="112"/>
    </row>
    <row r="533" customFormat="false" ht="12.75" hidden="false" customHeight="false" outlineLevel="0" collapsed="false">
      <c r="D533" s="112"/>
    </row>
    <row r="534" customFormat="false" ht="12.75" hidden="false" customHeight="false" outlineLevel="0" collapsed="false">
      <c r="D534" s="112"/>
    </row>
    <row r="535" customFormat="false" ht="12.75" hidden="false" customHeight="false" outlineLevel="0" collapsed="false">
      <c r="D535" s="112"/>
    </row>
    <row r="536" customFormat="false" ht="12.75" hidden="false" customHeight="false" outlineLevel="0" collapsed="false">
      <c r="D536" s="112"/>
    </row>
    <row r="537" customFormat="false" ht="12.75" hidden="false" customHeight="false" outlineLevel="0" collapsed="false">
      <c r="D537" s="112"/>
    </row>
    <row r="538" customFormat="false" ht="12.75" hidden="false" customHeight="false" outlineLevel="0" collapsed="false">
      <c r="D538" s="112"/>
    </row>
    <row r="539" customFormat="false" ht="12.75" hidden="false" customHeight="false" outlineLevel="0" collapsed="false">
      <c r="D539" s="112"/>
    </row>
    <row r="540" customFormat="false" ht="12.75" hidden="false" customHeight="false" outlineLevel="0" collapsed="false">
      <c r="D540" s="112"/>
    </row>
    <row r="541" customFormat="false" ht="12.75" hidden="false" customHeight="false" outlineLevel="0" collapsed="false">
      <c r="D541" s="112"/>
    </row>
    <row r="542" customFormat="false" ht="12.75" hidden="false" customHeight="false" outlineLevel="0" collapsed="false">
      <c r="D542" s="112"/>
    </row>
    <row r="543" customFormat="false" ht="12.75" hidden="false" customHeight="false" outlineLevel="0" collapsed="false">
      <c r="D543" s="112"/>
    </row>
    <row r="544" customFormat="false" ht="12.75" hidden="false" customHeight="false" outlineLevel="0" collapsed="false">
      <c r="D544" s="112"/>
    </row>
    <row r="545" customFormat="false" ht="12.75" hidden="false" customHeight="false" outlineLevel="0" collapsed="false">
      <c r="D545" s="112"/>
    </row>
    <row r="546" customFormat="false" ht="12.75" hidden="false" customHeight="false" outlineLevel="0" collapsed="false">
      <c r="D546" s="112"/>
    </row>
    <row r="547" customFormat="false" ht="12.75" hidden="false" customHeight="false" outlineLevel="0" collapsed="false">
      <c r="D547" s="112"/>
    </row>
    <row r="548" customFormat="false" ht="12.75" hidden="false" customHeight="false" outlineLevel="0" collapsed="false">
      <c r="D548" s="112"/>
    </row>
    <row r="549" customFormat="false" ht="12.75" hidden="false" customHeight="false" outlineLevel="0" collapsed="false">
      <c r="D549" s="112"/>
    </row>
    <row r="550" customFormat="false" ht="12.75" hidden="false" customHeight="false" outlineLevel="0" collapsed="false">
      <c r="D550" s="112"/>
    </row>
    <row r="551" customFormat="false" ht="12.75" hidden="false" customHeight="false" outlineLevel="0" collapsed="false">
      <c r="D551" s="112"/>
    </row>
    <row r="552" customFormat="false" ht="12.75" hidden="false" customHeight="false" outlineLevel="0" collapsed="false">
      <c r="D552" s="112"/>
    </row>
    <row r="553" customFormat="false" ht="12.75" hidden="false" customHeight="false" outlineLevel="0" collapsed="false">
      <c r="D553" s="112"/>
    </row>
    <row r="554" customFormat="false" ht="12.75" hidden="false" customHeight="false" outlineLevel="0" collapsed="false">
      <c r="D554" s="112"/>
    </row>
    <row r="555" customFormat="false" ht="12.75" hidden="false" customHeight="false" outlineLevel="0" collapsed="false">
      <c r="D555" s="112"/>
    </row>
    <row r="556" customFormat="false" ht="12.75" hidden="false" customHeight="false" outlineLevel="0" collapsed="false">
      <c r="D556" s="112"/>
    </row>
    <row r="557" customFormat="false" ht="12.75" hidden="false" customHeight="false" outlineLevel="0" collapsed="false">
      <c r="D557" s="112"/>
    </row>
    <row r="558" customFormat="false" ht="12.75" hidden="false" customHeight="false" outlineLevel="0" collapsed="false">
      <c r="D558" s="112"/>
    </row>
    <row r="559" customFormat="false" ht="12.75" hidden="false" customHeight="false" outlineLevel="0" collapsed="false">
      <c r="D559" s="112"/>
    </row>
    <row r="560" customFormat="false" ht="12.75" hidden="false" customHeight="false" outlineLevel="0" collapsed="false">
      <c r="D560" s="112"/>
    </row>
    <row r="561" customFormat="false" ht="12.75" hidden="false" customHeight="false" outlineLevel="0" collapsed="false">
      <c r="D561" s="112"/>
    </row>
    <row r="562" customFormat="false" ht="12.75" hidden="false" customHeight="false" outlineLevel="0" collapsed="false">
      <c r="D562" s="112"/>
    </row>
    <row r="563" customFormat="false" ht="12.75" hidden="false" customHeight="false" outlineLevel="0" collapsed="false">
      <c r="D563" s="112"/>
    </row>
    <row r="564" customFormat="false" ht="12.75" hidden="false" customHeight="false" outlineLevel="0" collapsed="false">
      <c r="D564" s="112"/>
    </row>
    <row r="565" customFormat="false" ht="12.75" hidden="false" customHeight="false" outlineLevel="0" collapsed="false">
      <c r="D565" s="112"/>
    </row>
    <row r="566" customFormat="false" ht="12.75" hidden="false" customHeight="false" outlineLevel="0" collapsed="false">
      <c r="D566" s="112"/>
    </row>
    <row r="567" customFormat="false" ht="12.75" hidden="false" customHeight="false" outlineLevel="0" collapsed="false">
      <c r="D567" s="112"/>
    </row>
    <row r="568" customFormat="false" ht="12.75" hidden="false" customHeight="false" outlineLevel="0" collapsed="false">
      <c r="D568" s="112"/>
    </row>
    <row r="569" customFormat="false" ht="12.75" hidden="false" customHeight="false" outlineLevel="0" collapsed="false">
      <c r="D569" s="112"/>
    </row>
    <row r="570" customFormat="false" ht="12.75" hidden="false" customHeight="false" outlineLevel="0" collapsed="false">
      <c r="D570" s="112"/>
    </row>
    <row r="571" customFormat="false" ht="12.75" hidden="false" customHeight="false" outlineLevel="0" collapsed="false">
      <c r="D571" s="112"/>
    </row>
    <row r="572" customFormat="false" ht="12.75" hidden="false" customHeight="false" outlineLevel="0" collapsed="false">
      <c r="D572" s="112"/>
    </row>
    <row r="573" customFormat="false" ht="12.75" hidden="false" customHeight="false" outlineLevel="0" collapsed="false">
      <c r="D573" s="112"/>
    </row>
    <row r="574" customFormat="false" ht="12.75" hidden="false" customHeight="false" outlineLevel="0" collapsed="false">
      <c r="D574" s="112"/>
    </row>
    <row r="575" customFormat="false" ht="12.75" hidden="false" customHeight="false" outlineLevel="0" collapsed="false">
      <c r="D575" s="112"/>
    </row>
    <row r="576" customFormat="false" ht="12.75" hidden="false" customHeight="false" outlineLevel="0" collapsed="false">
      <c r="D576" s="112"/>
    </row>
    <row r="577" customFormat="false" ht="12.75" hidden="false" customHeight="false" outlineLevel="0" collapsed="false">
      <c r="D577" s="112"/>
    </row>
    <row r="578" customFormat="false" ht="12.75" hidden="false" customHeight="false" outlineLevel="0" collapsed="false">
      <c r="D578" s="112"/>
    </row>
    <row r="579" customFormat="false" ht="12.75" hidden="false" customHeight="false" outlineLevel="0" collapsed="false">
      <c r="D579" s="112"/>
    </row>
    <row r="580" customFormat="false" ht="12.75" hidden="false" customHeight="false" outlineLevel="0" collapsed="false">
      <c r="D580" s="112"/>
    </row>
    <row r="581" customFormat="false" ht="12.75" hidden="false" customHeight="false" outlineLevel="0" collapsed="false">
      <c r="D581" s="112"/>
    </row>
    <row r="582" customFormat="false" ht="12.75" hidden="false" customHeight="false" outlineLevel="0" collapsed="false">
      <c r="D582" s="112"/>
    </row>
    <row r="583" customFormat="false" ht="12.75" hidden="false" customHeight="false" outlineLevel="0" collapsed="false">
      <c r="D583" s="112"/>
    </row>
    <row r="584" customFormat="false" ht="12.75" hidden="false" customHeight="false" outlineLevel="0" collapsed="false">
      <c r="D584" s="112"/>
    </row>
    <row r="585" customFormat="false" ht="12.75" hidden="false" customHeight="false" outlineLevel="0" collapsed="false">
      <c r="D585" s="112"/>
    </row>
    <row r="586" customFormat="false" ht="12.75" hidden="false" customHeight="false" outlineLevel="0" collapsed="false">
      <c r="D586" s="112"/>
    </row>
    <row r="587" customFormat="false" ht="12.75" hidden="false" customHeight="false" outlineLevel="0" collapsed="false">
      <c r="D587" s="112"/>
    </row>
    <row r="588" customFormat="false" ht="12.75" hidden="false" customHeight="false" outlineLevel="0" collapsed="false">
      <c r="D588" s="112"/>
    </row>
    <row r="589" customFormat="false" ht="12.75" hidden="false" customHeight="false" outlineLevel="0" collapsed="false">
      <c r="D589" s="112"/>
    </row>
    <row r="590" customFormat="false" ht="12.75" hidden="false" customHeight="false" outlineLevel="0" collapsed="false">
      <c r="D590" s="112"/>
    </row>
    <row r="591" customFormat="false" ht="12.75" hidden="false" customHeight="false" outlineLevel="0" collapsed="false">
      <c r="D591" s="112"/>
    </row>
    <row r="592" customFormat="false" ht="12.75" hidden="false" customHeight="false" outlineLevel="0" collapsed="false">
      <c r="D592" s="112"/>
    </row>
    <row r="593" customFormat="false" ht="12.75" hidden="false" customHeight="false" outlineLevel="0" collapsed="false">
      <c r="D593" s="112"/>
    </row>
    <row r="594" customFormat="false" ht="12.75" hidden="false" customHeight="false" outlineLevel="0" collapsed="false">
      <c r="D594" s="112"/>
    </row>
    <row r="595" customFormat="false" ht="12.75" hidden="false" customHeight="false" outlineLevel="0" collapsed="false">
      <c r="D595" s="112"/>
    </row>
    <row r="596" customFormat="false" ht="12.75" hidden="false" customHeight="false" outlineLevel="0" collapsed="false">
      <c r="D596" s="112"/>
    </row>
    <row r="597" customFormat="false" ht="12.75" hidden="false" customHeight="false" outlineLevel="0" collapsed="false">
      <c r="D597" s="112"/>
    </row>
    <row r="598" customFormat="false" ht="12.75" hidden="false" customHeight="false" outlineLevel="0" collapsed="false">
      <c r="D598" s="112"/>
    </row>
    <row r="599" customFormat="false" ht="12.75" hidden="false" customHeight="false" outlineLevel="0" collapsed="false">
      <c r="D599" s="112"/>
    </row>
    <row r="600" customFormat="false" ht="12.75" hidden="false" customHeight="false" outlineLevel="0" collapsed="false">
      <c r="D600" s="112"/>
    </row>
    <row r="601" customFormat="false" ht="12.75" hidden="false" customHeight="false" outlineLevel="0" collapsed="false">
      <c r="D601" s="112"/>
    </row>
    <row r="602" customFormat="false" ht="12.75" hidden="false" customHeight="false" outlineLevel="0" collapsed="false">
      <c r="D602" s="112"/>
    </row>
    <row r="603" customFormat="false" ht="12.75" hidden="false" customHeight="false" outlineLevel="0" collapsed="false">
      <c r="D603" s="112"/>
    </row>
    <row r="604" customFormat="false" ht="12.75" hidden="false" customHeight="false" outlineLevel="0" collapsed="false">
      <c r="D604" s="112"/>
    </row>
    <row r="605" customFormat="false" ht="12.75" hidden="false" customHeight="false" outlineLevel="0" collapsed="false">
      <c r="D605" s="112"/>
    </row>
    <row r="606" customFormat="false" ht="12.75" hidden="false" customHeight="false" outlineLevel="0" collapsed="false">
      <c r="D606" s="112"/>
    </row>
    <row r="607" customFormat="false" ht="12.75" hidden="false" customHeight="false" outlineLevel="0" collapsed="false">
      <c r="D607" s="112"/>
    </row>
    <row r="608" customFormat="false" ht="12.75" hidden="false" customHeight="false" outlineLevel="0" collapsed="false">
      <c r="D608" s="112"/>
    </row>
    <row r="609" customFormat="false" ht="12.75" hidden="false" customHeight="false" outlineLevel="0" collapsed="false">
      <c r="D609" s="112"/>
    </row>
    <row r="610" customFormat="false" ht="12.75" hidden="false" customHeight="false" outlineLevel="0" collapsed="false">
      <c r="D610" s="112"/>
    </row>
    <row r="611" customFormat="false" ht="12.75" hidden="false" customHeight="false" outlineLevel="0" collapsed="false">
      <c r="D611" s="112"/>
    </row>
    <row r="612" customFormat="false" ht="12.75" hidden="false" customHeight="false" outlineLevel="0" collapsed="false">
      <c r="D612" s="112"/>
    </row>
    <row r="613" customFormat="false" ht="12.75" hidden="false" customHeight="false" outlineLevel="0" collapsed="false">
      <c r="D613" s="112"/>
    </row>
    <row r="614" customFormat="false" ht="12.75" hidden="false" customHeight="false" outlineLevel="0" collapsed="false">
      <c r="D614" s="112"/>
    </row>
    <row r="615" customFormat="false" ht="12.75" hidden="false" customHeight="false" outlineLevel="0" collapsed="false">
      <c r="D615" s="112"/>
    </row>
    <row r="616" customFormat="false" ht="12.75" hidden="false" customHeight="false" outlineLevel="0" collapsed="false">
      <c r="D616" s="112"/>
    </row>
    <row r="617" customFormat="false" ht="12.75" hidden="false" customHeight="false" outlineLevel="0" collapsed="false">
      <c r="D617" s="112"/>
    </row>
    <row r="618" customFormat="false" ht="12.75" hidden="false" customHeight="false" outlineLevel="0" collapsed="false">
      <c r="D618" s="112"/>
    </row>
    <row r="619" customFormat="false" ht="12.75" hidden="false" customHeight="false" outlineLevel="0" collapsed="false">
      <c r="D619" s="112"/>
    </row>
    <row r="620" customFormat="false" ht="12.75" hidden="false" customHeight="false" outlineLevel="0" collapsed="false">
      <c r="D620" s="112"/>
    </row>
    <row r="621" customFormat="false" ht="12.75" hidden="false" customHeight="false" outlineLevel="0" collapsed="false">
      <c r="D621" s="112"/>
    </row>
    <row r="622" customFormat="false" ht="12.75" hidden="false" customHeight="false" outlineLevel="0" collapsed="false">
      <c r="D622" s="112"/>
    </row>
    <row r="623" customFormat="false" ht="12.75" hidden="false" customHeight="false" outlineLevel="0" collapsed="false">
      <c r="D623" s="112"/>
    </row>
    <row r="624" customFormat="false" ht="12.75" hidden="false" customHeight="false" outlineLevel="0" collapsed="false">
      <c r="D624" s="112"/>
    </row>
    <row r="625" customFormat="false" ht="12.75" hidden="false" customHeight="false" outlineLevel="0" collapsed="false">
      <c r="D625" s="112"/>
    </row>
    <row r="626" customFormat="false" ht="12.75" hidden="false" customHeight="false" outlineLevel="0" collapsed="false">
      <c r="D626" s="112"/>
    </row>
    <row r="627" customFormat="false" ht="12.75" hidden="false" customHeight="false" outlineLevel="0" collapsed="false">
      <c r="D627" s="112"/>
    </row>
    <row r="628" customFormat="false" ht="12.75" hidden="false" customHeight="false" outlineLevel="0" collapsed="false">
      <c r="D628" s="112"/>
    </row>
    <row r="629" customFormat="false" ht="12.75" hidden="false" customHeight="false" outlineLevel="0" collapsed="false">
      <c r="D629" s="112"/>
    </row>
    <row r="630" customFormat="false" ht="12.75" hidden="false" customHeight="false" outlineLevel="0" collapsed="false">
      <c r="D630" s="112"/>
    </row>
    <row r="631" customFormat="false" ht="12.75" hidden="false" customHeight="false" outlineLevel="0" collapsed="false">
      <c r="D631" s="112"/>
    </row>
    <row r="632" customFormat="false" ht="12.75" hidden="false" customHeight="false" outlineLevel="0" collapsed="false">
      <c r="D632" s="112"/>
    </row>
    <row r="633" customFormat="false" ht="12.75" hidden="false" customHeight="false" outlineLevel="0" collapsed="false">
      <c r="D633" s="112"/>
    </row>
    <row r="634" customFormat="false" ht="12.75" hidden="false" customHeight="false" outlineLevel="0" collapsed="false">
      <c r="D634" s="112"/>
    </row>
    <row r="635" customFormat="false" ht="12.75" hidden="false" customHeight="false" outlineLevel="0" collapsed="false">
      <c r="D635" s="112"/>
    </row>
    <row r="636" customFormat="false" ht="12.75" hidden="false" customHeight="false" outlineLevel="0" collapsed="false">
      <c r="D636" s="112"/>
    </row>
    <row r="637" customFormat="false" ht="12.75" hidden="false" customHeight="false" outlineLevel="0" collapsed="false">
      <c r="D637" s="112"/>
    </row>
    <row r="638" customFormat="false" ht="12.75" hidden="false" customHeight="false" outlineLevel="0" collapsed="false">
      <c r="D638" s="112"/>
    </row>
    <row r="639" customFormat="false" ht="12.75" hidden="false" customHeight="false" outlineLevel="0" collapsed="false">
      <c r="D639" s="112"/>
    </row>
    <row r="640" customFormat="false" ht="12.75" hidden="false" customHeight="false" outlineLevel="0" collapsed="false">
      <c r="D640" s="112"/>
    </row>
    <row r="641" customFormat="false" ht="12.75" hidden="false" customHeight="false" outlineLevel="0" collapsed="false">
      <c r="D641" s="112"/>
    </row>
    <row r="642" customFormat="false" ht="12.75" hidden="false" customHeight="false" outlineLevel="0" collapsed="false">
      <c r="D642" s="112"/>
    </row>
    <row r="643" customFormat="false" ht="12.75" hidden="false" customHeight="false" outlineLevel="0" collapsed="false">
      <c r="D643" s="112"/>
    </row>
    <row r="644" customFormat="false" ht="12.75" hidden="false" customHeight="false" outlineLevel="0" collapsed="false">
      <c r="D644" s="112"/>
    </row>
    <row r="645" customFormat="false" ht="12.75" hidden="false" customHeight="false" outlineLevel="0" collapsed="false">
      <c r="D645" s="112"/>
    </row>
    <row r="646" customFormat="false" ht="12.75" hidden="false" customHeight="false" outlineLevel="0" collapsed="false">
      <c r="D646" s="112"/>
    </row>
    <row r="647" customFormat="false" ht="12.75" hidden="false" customHeight="false" outlineLevel="0" collapsed="false">
      <c r="D647" s="112"/>
    </row>
    <row r="648" customFormat="false" ht="12.75" hidden="false" customHeight="false" outlineLevel="0" collapsed="false">
      <c r="D648" s="112"/>
    </row>
    <row r="649" customFormat="false" ht="12.75" hidden="false" customHeight="false" outlineLevel="0" collapsed="false">
      <c r="D649" s="112"/>
    </row>
    <row r="650" customFormat="false" ht="12.75" hidden="false" customHeight="false" outlineLevel="0" collapsed="false">
      <c r="D650" s="112"/>
    </row>
    <row r="651" customFormat="false" ht="12.75" hidden="false" customHeight="false" outlineLevel="0" collapsed="false">
      <c r="D651" s="112"/>
    </row>
    <row r="652" customFormat="false" ht="12.75" hidden="false" customHeight="false" outlineLevel="0" collapsed="false">
      <c r="D652" s="112"/>
    </row>
    <row r="653" customFormat="false" ht="12.75" hidden="false" customHeight="false" outlineLevel="0" collapsed="false">
      <c r="D653" s="112"/>
    </row>
    <row r="654" customFormat="false" ht="12.75" hidden="false" customHeight="false" outlineLevel="0" collapsed="false">
      <c r="D654" s="112"/>
    </row>
    <row r="655" customFormat="false" ht="12.75" hidden="false" customHeight="false" outlineLevel="0" collapsed="false">
      <c r="D655" s="112"/>
    </row>
    <row r="656" customFormat="false" ht="12.75" hidden="false" customHeight="false" outlineLevel="0" collapsed="false">
      <c r="D656" s="112"/>
    </row>
    <row r="657" customFormat="false" ht="12.75" hidden="false" customHeight="false" outlineLevel="0" collapsed="false">
      <c r="D657" s="112"/>
    </row>
    <row r="658" customFormat="false" ht="12.75" hidden="false" customHeight="false" outlineLevel="0" collapsed="false">
      <c r="D658" s="112"/>
    </row>
    <row r="659" customFormat="false" ht="12.75" hidden="false" customHeight="false" outlineLevel="0" collapsed="false">
      <c r="D659" s="112"/>
    </row>
    <row r="660" customFormat="false" ht="12.75" hidden="false" customHeight="false" outlineLevel="0" collapsed="false">
      <c r="D660" s="112"/>
    </row>
    <row r="661" customFormat="false" ht="12.75" hidden="false" customHeight="false" outlineLevel="0" collapsed="false">
      <c r="D661" s="112"/>
    </row>
    <row r="662" customFormat="false" ht="12.75" hidden="false" customHeight="false" outlineLevel="0" collapsed="false">
      <c r="D662" s="112"/>
    </row>
    <row r="663" customFormat="false" ht="12.75" hidden="false" customHeight="false" outlineLevel="0" collapsed="false">
      <c r="D663" s="112"/>
    </row>
    <row r="664" customFormat="false" ht="12.75" hidden="false" customHeight="false" outlineLevel="0" collapsed="false">
      <c r="D664" s="112"/>
    </row>
    <row r="665" customFormat="false" ht="12.75" hidden="false" customHeight="false" outlineLevel="0" collapsed="false">
      <c r="D665" s="112"/>
    </row>
    <row r="666" customFormat="false" ht="12.75" hidden="false" customHeight="false" outlineLevel="0" collapsed="false">
      <c r="D666" s="112"/>
    </row>
    <row r="667" customFormat="false" ht="12.75" hidden="false" customHeight="false" outlineLevel="0" collapsed="false">
      <c r="D667" s="112"/>
    </row>
    <row r="668" customFormat="false" ht="12.75" hidden="false" customHeight="false" outlineLevel="0" collapsed="false">
      <c r="D668" s="112"/>
    </row>
    <row r="669" customFormat="false" ht="12.75" hidden="false" customHeight="false" outlineLevel="0" collapsed="false">
      <c r="D669" s="112"/>
    </row>
    <row r="670" customFormat="false" ht="12.75" hidden="false" customHeight="false" outlineLevel="0" collapsed="false">
      <c r="D670" s="112"/>
    </row>
    <row r="671" customFormat="false" ht="12.75" hidden="false" customHeight="false" outlineLevel="0" collapsed="false">
      <c r="D671" s="112"/>
    </row>
    <row r="672" customFormat="false" ht="12.75" hidden="false" customHeight="false" outlineLevel="0" collapsed="false">
      <c r="D672" s="112"/>
    </row>
    <row r="673" customFormat="false" ht="12.75" hidden="false" customHeight="false" outlineLevel="0" collapsed="false">
      <c r="D673" s="112"/>
    </row>
    <row r="674" customFormat="false" ht="12.75" hidden="false" customHeight="false" outlineLevel="0" collapsed="false">
      <c r="D674" s="112"/>
    </row>
    <row r="675" customFormat="false" ht="12.75" hidden="false" customHeight="false" outlineLevel="0" collapsed="false">
      <c r="D675" s="112"/>
    </row>
    <row r="676" customFormat="false" ht="12.75" hidden="false" customHeight="false" outlineLevel="0" collapsed="false">
      <c r="D676" s="112"/>
    </row>
    <row r="677" customFormat="false" ht="12.75" hidden="false" customHeight="false" outlineLevel="0" collapsed="false">
      <c r="D677" s="112"/>
    </row>
    <row r="678" customFormat="false" ht="12.75" hidden="false" customHeight="false" outlineLevel="0" collapsed="false">
      <c r="D678" s="112"/>
    </row>
    <row r="679" customFormat="false" ht="12.75" hidden="false" customHeight="false" outlineLevel="0" collapsed="false">
      <c r="D679" s="112"/>
    </row>
    <row r="680" customFormat="false" ht="12.75" hidden="false" customHeight="false" outlineLevel="0" collapsed="false">
      <c r="D680" s="112"/>
    </row>
    <row r="681" customFormat="false" ht="12.75" hidden="false" customHeight="false" outlineLevel="0" collapsed="false">
      <c r="D681" s="112"/>
    </row>
    <row r="682" customFormat="false" ht="12.75" hidden="false" customHeight="false" outlineLevel="0" collapsed="false">
      <c r="D682" s="112"/>
    </row>
    <row r="683" customFormat="false" ht="12.75" hidden="false" customHeight="false" outlineLevel="0" collapsed="false">
      <c r="D683" s="112"/>
    </row>
    <row r="684" customFormat="false" ht="12.75" hidden="false" customHeight="false" outlineLevel="0" collapsed="false">
      <c r="D684" s="112"/>
    </row>
    <row r="685" customFormat="false" ht="12.75" hidden="false" customHeight="false" outlineLevel="0" collapsed="false">
      <c r="D685" s="112"/>
    </row>
    <row r="686" customFormat="false" ht="12.75" hidden="false" customHeight="false" outlineLevel="0" collapsed="false">
      <c r="D686" s="112"/>
    </row>
    <row r="687" customFormat="false" ht="12.75" hidden="false" customHeight="false" outlineLevel="0" collapsed="false">
      <c r="D687" s="112"/>
    </row>
    <row r="688" customFormat="false" ht="12.75" hidden="false" customHeight="false" outlineLevel="0" collapsed="false">
      <c r="D688" s="112"/>
    </row>
    <row r="689" customFormat="false" ht="12.75" hidden="false" customHeight="false" outlineLevel="0" collapsed="false">
      <c r="D689" s="112"/>
    </row>
    <row r="690" customFormat="false" ht="12.75" hidden="false" customHeight="false" outlineLevel="0" collapsed="false">
      <c r="D690" s="112"/>
    </row>
    <row r="691" customFormat="false" ht="12.75" hidden="false" customHeight="false" outlineLevel="0" collapsed="false">
      <c r="D691" s="112"/>
    </row>
    <row r="692" customFormat="false" ht="12.75" hidden="false" customHeight="false" outlineLevel="0" collapsed="false">
      <c r="D692" s="112"/>
    </row>
    <row r="693" customFormat="false" ht="12.75" hidden="false" customHeight="false" outlineLevel="0" collapsed="false">
      <c r="D693" s="112"/>
    </row>
    <row r="694" customFormat="false" ht="12.75" hidden="false" customHeight="false" outlineLevel="0" collapsed="false">
      <c r="D694" s="112"/>
    </row>
    <row r="695" customFormat="false" ht="12.75" hidden="false" customHeight="false" outlineLevel="0" collapsed="false">
      <c r="D695" s="112"/>
    </row>
    <row r="696" customFormat="false" ht="12.75" hidden="false" customHeight="false" outlineLevel="0" collapsed="false">
      <c r="D696" s="112"/>
    </row>
    <row r="697" customFormat="false" ht="12.75" hidden="false" customHeight="false" outlineLevel="0" collapsed="false">
      <c r="D697" s="112"/>
    </row>
    <row r="698" customFormat="false" ht="12.75" hidden="false" customHeight="false" outlineLevel="0" collapsed="false">
      <c r="D698" s="112"/>
    </row>
    <row r="699" customFormat="false" ht="12.75" hidden="false" customHeight="false" outlineLevel="0" collapsed="false">
      <c r="D699" s="112"/>
    </row>
    <row r="700" customFormat="false" ht="12.75" hidden="false" customHeight="false" outlineLevel="0" collapsed="false">
      <c r="D700" s="112"/>
    </row>
    <row r="701" customFormat="false" ht="12.75" hidden="false" customHeight="false" outlineLevel="0" collapsed="false">
      <c r="D701" s="112"/>
    </row>
    <row r="702" customFormat="false" ht="12.75" hidden="false" customHeight="false" outlineLevel="0" collapsed="false">
      <c r="D702" s="112"/>
    </row>
    <row r="703" customFormat="false" ht="12.75" hidden="false" customHeight="false" outlineLevel="0" collapsed="false">
      <c r="D703" s="112"/>
    </row>
    <row r="704" customFormat="false" ht="12.75" hidden="false" customHeight="false" outlineLevel="0" collapsed="false">
      <c r="D704" s="112"/>
    </row>
    <row r="705" customFormat="false" ht="12.75" hidden="false" customHeight="false" outlineLevel="0" collapsed="false">
      <c r="D705" s="112"/>
    </row>
    <row r="706" customFormat="false" ht="12.75" hidden="false" customHeight="false" outlineLevel="0" collapsed="false">
      <c r="D706" s="112"/>
    </row>
    <row r="707" customFormat="false" ht="12.75" hidden="false" customHeight="false" outlineLevel="0" collapsed="false">
      <c r="D707" s="112"/>
    </row>
    <row r="708" customFormat="false" ht="12.75" hidden="false" customHeight="false" outlineLevel="0" collapsed="false">
      <c r="D708" s="112"/>
    </row>
    <row r="709" customFormat="false" ht="12.75" hidden="false" customHeight="false" outlineLevel="0" collapsed="false">
      <c r="D709" s="112"/>
    </row>
    <row r="710" customFormat="false" ht="12.75" hidden="false" customHeight="false" outlineLevel="0" collapsed="false">
      <c r="D710" s="112"/>
    </row>
    <row r="711" customFormat="false" ht="12.75" hidden="false" customHeight="false" outlineLevel="0" collapsed="false">
      <c r="D711" s="112"/>
    </row>
    <row r="712" customFormat="false" ht="12.75" hidden="false" customHeight="false" outlineLevel="0" collapsed="false">
      <c r="D712" s="112"/>
    </row>
    <row r="713" customFormat="false" ht="12.75" hidden="false" customHeight="false" outlineLevel="0" collapsed="false">
      <c r="D713" s="112"/>
    </row>
    <row r="714" customFormat="false" ht="12.75" hidden="false" customHeight="false" outlineLevel="0" collapsed="false">
      <c r="D714" s="112"/>
    </row>
    <row r="715" customFormat="false" ht="12.75" hidden="false" customHeight="false" outlineLevel="0" collapsed="false">
      <c r="D715" s="112"/>
    </row>
    <row r="716" customFormat="false" ht="12.75" hidden="false" customHeight="false" outlineLevel="0" collapsed="false">
      <c r="D716" s="112"/>
    </row>
    <row r="717" customFormat="false" ht="12.75" hidden="false" customHeight="false" outlineLevel="0" collapsed="false">
      <c r="D717" s="112"/>
    </row>
    <row r="718" customFormat="false" ht="12.75" hidden="false" customHeight="false" outlineLevel="0" collapsed="false">
      <c r="D718" s="112"/>
    </row>
    <row r="719" customFormat="false" ht="12.75" hidden="false" customHeight="false" outlineLevel="0" collapsed="false">
      <c r="D719" s="112"/>
    </row>
    <row r="720" customFormat="false" ht="12.75" hidden="false" customHeight="false" outlineLevel="0" collapsed="false">
      <c r="D720" s="112"/>
    </row>
    <row r="721" customFormat="false" ht="12.75" hidden="false" customHeight="false" outlineLevel="0" collapsed="false">
      <c r="D721" s="112"/>
    </row>
    <row r="722" customFormat="false" ht="12.75" hidden="false" customHeight="false" outlineLevel="0" collapsed="false">
      <c r="D722" s="112"/>
    </row>
    <row r="723" customFormat="false" ht="12.75" hidden="false" customHeight="false" outlineLevel="0" collapsed="false">
      <c r="D723" s="112"/>
    </row>
    <row r="724" customFormat="false" ht="12.75" hidden="false" customHeight="false" outlineLevel="0" collapsed="false">
      <c r="D724" s="112"/>
    </row>
    <row r="725" customFormat="false" ht="12.75" hidden="false" customHeight="false" outlineLevel="0" collapsed="false">
      <c r="D725" s="112"/>
    </row>
    <row r="726" customFormat="false" ht="12.75" hidden="false" customHeight="false" outlineLevel="0" collapsed="false">
      <c r="D726" s="112"/>
    </row>
    <row r="727" customFormat="false" ht="12.75" hidden="false" customHeight="false" outlineLevel="0" collapsed="false">
      <c r="D727" s="112"/>
    </row>
    <row r="728" customFormat="false" ht="12.75" hidden="false" customHeight="false" outlineLevel="0" collapsed="false">
      <c r="D728" s="112"/>
    </row>
    <row r="729" customFormat="false" ht="12.75" hidden="false" customHeight="false" outlineLevel="0" collapsed="false">
      <c r="D729" s="112"/>
    </row>
    <row r="730" customFormat="false" ht="12.75" hidden="false" customHeight="false" outlineLevel="0" collapsed="false">
      <c r="D730" s="112"/>
    </row>
    <row r="731" customFormat="false" ht="12.75" hidden="false" customHeight="false" outlineLevel="0" collapsed="false">
      <c r="D731" s="112"/>
    </row>
    <row r="732" customFormat="false" ht="12.75" hidden="false" customHeight="false" outlineLevel="0" collapsed="false">
      <c r="D732" s="112"/>
    </row>
    <row r="733" customFormat="false" ht="12.75" hidden="false" customHeight="false" outlineLevel="0" collapsed="false">
      <c r="D733" s="112"/>
    </row>
    <row r="734" customFormat="false" ht="12.75" hidden="false" customHeight="false" outlineLevel="0" collapsed="false">
      <c r="D734" s="112"/>
    </row>
    <row r="735" customFormat="false" ht="12.75" hidden="false" customHeight="false" outlineLevel="0" collapsed="false">
      <c r="D735" s="112"/>
    </row>
    <row r="736" customFormat="false" ht="12.75" hidden="false" customHeight="false" outlineLevel="0" collapsed="false">
      <c r="D736" s="112"/>
    </row>
    <row r="737" customFormat="false" ht="12.75" hidden="false" customHeight="false" outlineLevel="0" collapsed="false">
      <c r="D737" s="112"/>
    </row>
    <row r="738" customFormat="false" ht="12.75" hidden="false" customHeight="false" outlineLevel="0" collapsed="false">
      <c r="D738" s="112"/>
    </row>
    <row r="739" customFormat="false" ht="12.75" hidden="false" customHeight="false" outlineLevel="0" collapsed="false">
      <c r="D739" s="112"/>
    </row>
    <row r="740" customFormat="false" ht="12.75" hidden="false" customHeight="false" outlineLevel="0" collapsed="false">
      <c r="D740" s="112"/>
    </row>
    <row r="741" customFormat="false" ht="12.75" hidden="false" customHeight="false" outlineLevel="0" collapsed="false">
      <c r="D741" s="112"/>
    </row>
    <row r="742" customFormat="false" ht="12.75" hidden="false" customHeight="false" outlineLevel="0" collapsed="false">
      <c r="D742" s="112"/>
    </row>
    <row r="743" customFormat="false" ht="12.75" hidden="false" customHeight="false" outlineLevel="0" collapsed="false">
      <c r="D743" s="112"/>
    </row>
    <row r="744" customFormat="false" ht="12.75" hidden="false" customHeight="false" outlineLevel="0" collapsed="false">
      <c r="D744" s="112"/>
    </row>
    <row r="745" customFormat="false" ht="12.75" hidden="false" customHeight="false" outlineLevel="0" collapsed="false">
      <c r="D745" s="112"/>
    </row>
    <row r="746" customFormat="false" ht="12.75" hidden="false" customHeight="false" outlineLevel="0" collapsed="false">
      <c r="D746" s="112"/>
    </row>
    <row r="747" customFormat="false" ht="12.75" hidden="false" customHeight="false" outlineLevel="0" collapsed="false">
      <c r="D747" s="112"/>
    </row>
    <row r="748" customFormat="false" ht="12.75" hidden="false" customHeight="false" outlineLevel="0" collapsed="false">
      <c r="D748" s="112"/>
    </row>
    <row r="749" customFormat="false" ht="12.75" hidden="false" customHeight="false" outlineLevel="0" collapsed="false">
      <c r="D749" s="112"/>
    </row>
    <row r="750" customFormat="false" ht="12.75" hidden="false" customHeight="false" outlineLevel="0" collapsed="false">
      <c r="D750" s="112"/>
    </row>
    <row r="751" customFormat="false" ht="12.75" hidden="false" customHeight="false" outlineLevel="0" collapsed="false">
      <c r="D751" s="112"/>
    </row>
    <row r="752" customFormat="false" ht="12.75" hidden="false" customHeight="false" outlineLevel="0" collapsed="false">
      <c r="D752" s="112"/>
    </row>
    <row r="753" customFormat="false" ht="12.75" hidden="false" customHeight="false" outlineLevel="0" collapsed="false">
      <c r="D753" s="112"/>
    </row>
    <row r="754" customFormat="false" ht="12.75" hidden="false" customHeight="false" outlineLevel="0" collapsed="false">
      <c r="D754" s="112"/>
    </row>
    <row r="755" customFormat="false" ht="12.75" hidden="false" customHeight="false" outlineLevel="0" collapsed="false">
      <c r="D755" s="112"/>
    </row>
    <row r="756" customFormat="false" ht="12.75" hidden="false" customHeight="false" outlineLevel="0" collapsed="false">
      <c r="D756" s="112"/>
    </row>
    <row r="757" customFormat="false" ht="12.75" hidden="false" customHeight="false" outlineLevel="0" collapsed="false">
      <c r="D757" s="112"/>
    </row>
    <row r="758" customFormat="false" ht="12.75" hidden="false" customHeight="false" outlineLevel="0" collapsed="false">
      <c r="D758" s="112"/>
    </row>
    <row r="759" customFormat="false" ht="12.75" hidden="false" customHeight="false" outlineLevel="0" collapsed="false">
      <c r="D759" s="112"/>
    </row>
    <row r="760" customFormat="false" ht="12.75" hidden="false" customHeight="false" outlineLevel="0" collapsed="false">
      <c r="D760" s="112"/>
    </row>
    <row r="761" customFormat="false" ht="12.75" hidden="false" customHeight="false" outlineLevel="0" collapsed="false">
      <c r="D761" s="112"/>
    </row>
    <row r="762" customFormat="false" ht="12.75" hidden="false" customHeight="false" outlineLevel="0" collapsed="false">
      <c r="D762" s="112"/>
    </row>
    <row r="763" customFormat="false" ht="12.75" hidden="false" customHeight="false" outlineLevel="0" collapsed="false">
      <c r="D763" s="112"/>
    </row>
    <row r="764" customFormat="false" ht="12.75" hidden="false" customHeight="false" outlineLevel="0" collapsed="false">
      <c r="D764" s="112"/>
    </row>
    <row r="765" customFormat="false" ht="12.75" hidden="false" customHeight="false" outlineLevel="0" collapsed="false">
      <c r="D765" s="112"/>
    </row>
    <row r="766" customFormat="false" ht="12.75" hidden="false" customHeight="false" outlineLevel="0" collapsed="false">
      <c r="D766" s="112"/>
    </row>
    <row r="767" customFormat="false" ht="12.75" hidden="false" customHeight="false" outlineLevel="0" collapsed="false">
      <c r="D767" s="112"/>
    </row>
    <row r="768" customFormat="false" ht="12.75" hidden="false" customHeight="false" outlineLevel="0" collapsed="false">
      <c r="D768" s="112"/>
    </row>
    <row r="769" customFormat="false" ht="12.75" hidden="false" customHeight="false" outlineLevel="0" collapsed="false">
      <c r="D769" s="112"/>
    </row>
    <row r="770" customFormat="false" ht="12.75" hidden="false" customHeight="false" outlineLevel="0" collapsed="false">
      <c r="D770" s="112"/>
    </row>
    <row r="771" customFormat="false" ht="12.75" hidden="false" customHeight="false" outlineLevel="0" collapsed="false">
      <c r="D771" s="112"/>
    </row>
    <row r="772" customFormat="false" ht="12.75" hidden="false" customHeight="false" outlineLevel="0" collapsed="false">
      <c r="D772" s="112"/>
    </row>
    <row r="773" customFormat="false" ht="12.75" hidden="false" customHeight="false" outlineLevel="0" collapsed="false">
      <c r="D773" s="112"/>
    </row>
    <row r="774" customFormat="false" ht="12.75" hidden="false" customHeight="false" outlineLevel="0" collapsed="false">
      <c r="D774" s="112"/>
    </row>
    <row r="775" customFormat="false" ht="12.75" hidden="false" customHeight="false" outlineLevel="0" collapsed="false">
      <c r="D775" s="112"/>
    </row>
    <row r="776" customFormat="false" ht="12.75" hidden="false" customHeight="false" outlineLevel="0" collapsed="false">
      <c r="D776" s="112"/>
    </row>
    <row r="777" customFormat="false" ht="12.75" hidden="false" customHeight="false" outlineLevel="0" collapsed="false">
      <c r="D777" s="112"/>
    </row>
    <row r="778" customFormat="false" ht="12.75" hidden="false" customHeight="false" outlineLevel="0" collapsed="false">
      <c r="D778" s="112"/>
    </row>
    <row r="779" customFormat="false" ht="12.75" hidden="false" customHeight="false" outlineLevel="0" collapsed="false">
      <c r="D779" s="112"/>
    </row>
    <row r="780" customFormat="false" ht="12.75" hidden="false" customHeight="false" outlineLevel="0" collapsed="false">
      <c r="D780" s="112"/>
    </row>
    <row r="781" customFormat="false" ht="12.75" hidden="false" customHeight="false" outlineLevel="0" collapsed="false">
      <c r="D781" s="112"/>
    </row>
    <row r="782" customFormat="false" ht="12.75" hidden="false" customHeight="false" outlineLevel="0" collapsed="false">
      <c r="D782" s="112"/>
    </row>
    <row r="783" customFormat="false" ht="12.75" hidden="false" customHeight="false" outlineLevel="0" collapsed="false">
      <c r="D783" s="112"/>
    </row>
    <row r="784" customFormat="false" ht="12.75" hidden="false" customHeight="false" outlineLevel="0" collapsed="false">
      <c r="D784" s="112"/>
    </row>
    <row r="785" customFormat="false" ht="12.75" hidden="false" customHeight="false" outlineLevel="0" collapsed="false">
      <c r="D785" s="112"/>
    </row>
    <row r="786" customFormat="false" ht="12.75" hidden="false" customHeight="false" outlineLevel="0" collapsed="false">
      <c r="D786" s="112"/>
    </row>
    <row r="787" customFormat="false" ht="12.75" hidden="false" customHeight="false" outlineLevel="0" collapsed="false">
      <c r="D787" s="112"/>
    </row>
    <row r="788" customFormat="false" ht="12.75" hidden="false" customHeight="false" outlineLevel="0" collapsed="false">
      <c r="D788" s="112"/>
    </row>
    <row r="789" customFormat="false" ht="12.75" hidden="false" customHeight="false" outlineLevel="0" collapsed="false">
      <c r="D789" s="112"/>
    </row>
    <row r="790" customFormat="false" ht="12.75" hidden="false" customHeight="false" outlineLevel="0" collapsed="false">
      <c r="D790" s="112"/>
    </row>
    <row r="791" customFormat="false" ht="12.75" hidden="false" customHeight="false" outlineLevel="0" collapsed="false">
      <c r="D791" s="112"/>
    </row>
    <row r="792" customFormat="false" ht="12.75" hidden="false" customHeight="false" outlineLevel="0" collapsed="false">
      <c r="D792" s="112"/>
    </row>
    <row r="793" customFormat="false" ht="12.75" hidden="false" customHeight="false" outlineLevel="0" collapsed="false">
      <c r="D793" s="112"/>
    </row>
    <row r="794" customFormat="false" ht="12.75" hidden="false" customHeight="false" outlineLevel="0" collapsed="false">
      <c r="D794" s="112"/>
    </row>
    <row r="795" customFormat="false" ht="12.75" hidden="false" customHeight="false" outlineLevel="0" collapsed="false">
      <c r="D795" s="112"/>
    </row>
    <row r="796" customFormat="false" ht="12.75" hidden="false" customHeight="false" outlineLevel="0" collapsed="false">
      <c r="D796" s="112"/>
    </row>
    <row r="797" customFormat="false" ht="12.75" hidden="false" customHeight="false" outlineLevel="0" collapsed="false">
      <c r="D797" s="112"/>
    </row>
    <row r="798" customFormat="false" ht="12.75" hidden="false" customHeight="false" outlineLevel="0" collapsed="false">
      <c r="D798" s="112"/>
    </row>
    <row r="799" customFormat="false" ht="12.75" hidden="false" customHeight="false" outlineLevel="0" collapsed="false">
      <c r="D799" s="112"/>
    </row>
    <row r="800" customFormat="false" ht="12.75" hidden="false" customHeight="false" outlineLevel="0" collapsed="false">
      <c r="D800" s="112"/>
    </row>
    <row r="801" customFormat="false" ht="12.75" hidden="false" customHeight="false" outlineLevel="0" collapsed="false">
      <c r="D801" s="112"/>
    </row>
    <row r="802" customFormat="false" ht="12.75" hidden="false" customHeight="false" outlineLevel="0" collapsed="false">
      <c r="D802" s="112"/>
    </row>
    <row r="803" customFormat="false" ht="12.75" hidden="false" customHeight="false" outlineLevel="0" collapsed="false">
      <c r="D803" s="112"/>
    </row>
    <row r="804" customFormat="false" ht="12.75" hidden="false" customHeight="false" outlineLevel="0" collapsed="false">
      <c r="D804" s="112"/>
    </row>
    <row r="805" customFormat="false" ht="12.75" hidden="false" customHeight="false" outlineLevel="0" collapsed="false">
      <c r="D805" s="112"/>
    </row>
    <row r="806" customFormat="false" ht="12.75" hidden="false" customHeight="false" outlineLevel="0" collapsed="false">
      <c r="D806" s="112"/>
    </row>
    <row r="807" customFormat="false" ht="12.75" hidden="false" customHeight="false" outlineLevel="0" collapsed="false">
      <c r="D807" s="112"/>
    </row>
    <row r="808" customFormat="false" ht="12.75" hidden="false" customHeight="false" outlineLevel="0" collapsed="false">
      <c r="D808" s="112"/>
    </row>
    <row r="809" customFormat="false" ht="12.75" hidden="false" customHeight="false" outlineLevel="0" collapsed="false">
      <c r="D809" s="112"/>
    </row>
    <row r="810" customFormat="false" ht="12.75" hidden="false" customHeight="false" outlineLevel="0" collapsed="false">
      <c r="D810" s="112"/>
    </row>
    <row r="811" customFormat="false" ht="12.75" hidden="false" customHeight="false" outlineLevel="0" collapsed="false">
      <c r="D811" s="112"/>
    </row>
    <row r="812" customFormat="false" ht="12.75" hidden="false" customHeight="false" outlineLevel="0" collapsed="false">
      <c r="D812" s="112"/>
    </row>
    <row r="813" customFormat="false" ht="12.75" hidden="false" customHeight="false" outlineLevel="0" collapsed="false">
      <c r="D813" s="112"/>
    </row>
    <row r="814" customFormat="false" ht="12.75" hidden="false" customHeight="false" outlineLevel="0" collapsed="false">
      <c r="D814" s="112"/>
    </row>
    <row r="815" customFormat="false" ht="12.75" hidden="false" customHeight="false" outlineLevel="0" collapsed="false">
      <c r="D815" s="112"/>
    </row>
    <row r="816" customFormat="false" ht="12.75" hidden="false" customHeight="false" outlineLevel="0" collapsed="false">
      <c r="D816" s="112"/>
    </row>
    <row r="817" customFormat="false" ht="12.75" hidden="false" customHeight="false" outlineLevel="0" collapsed="false">
      <c r="D817" s="112"/>
    </row>
    <row r="818" customFormat="false" ht="12.75" hidden="false" customHeight="false" outlineLevel="0" collapsed="false">
      <c r="D818" s="112"/>
    </row>
    <row r="819" customFormat="false" ht="12.75" hidden="false" customHeight="false" outlineLevel="0" collapsed="false">
      <c r="D819" s="112"/>
    </row>
    <row r="820" customFormat="false" ht="12.75" hidden="false" customHeight="false" outlineLevel="0" collapsed="false">
      <c r="D820" s="112"/>
    </row>
    <row r="821" customFormat="false" ht="12.75" hidden="false" customHeight="false" outlineLevel="0" collapsed="false">
      <c r="D821" s="112"/>
    </row>
    <row r="822" customFormat="false" ht="12.75" hidden="false" customHeight="false" outlineLevel="0" collapsed="false">
      <c r="D822" s="112"/>
    </row>
    <row r="823" customFormat="false" ht="12.75" hidden="false" customHeight="false" outlineLevel="0" collapsed="false">
      <c r="D823" s="112"/>
    </row>
    <row r="824" customFormat="false" ht="12.75" hidden="false" customHeight="false" outlineLevel="0" collapsed="false">
      <c r="D824" s="112"/>
    </row>
    <row r="825" customFormat="false" ht="12.75" hidden="false" customHeight="false" outlineLevel="0" collapsed="false">
      <c r="D825" s="112"/>
    </row>
    <row r="826" customFormat="false" ht="12.75" hidden="false" customHeight="false" outlineLevel="0" collapsed="false">
      <c r="D826" s="112"/>
    </row>
    <row r="827" customFormat="false" ht="12.75" hidden="false" customHeight="false" outlineLevel="0" collapsed="false">
      <c r="D827" s="112"/>
    </row>
    <row r="828" customFormat="false" ht="12.75" hidden="false" customHeight="false" outlineLevel="0" collapsed="false">
      <c r="D828" s="112"/>
    </row>
    <row r="829" customFormat="false" ht="12.75" hidden="false" customHeight="false" outlineLevel="0" collapsed="false">
      <c r="D829" s="112"/>
    </row>
    <row r="830" customFormat="false" ht="12.75" hidden="false" customHeight="false" outlineLevel="0" collapsed="false">
      <c r="D830" s="112"/>
    </row>
    <row r="831" customFormat="false" ht="12.75" hidden="false" customHeight="false" outlineLevel="0" collapsed="false">
      <c r="D831" s="112"/>
    </row>
    <row r="832" customFormat="false" ht="12.75" hidden="false" customHeight="false" outlineLevel="0" collapsed="false">
      <c r="D832" s="112"/>
    </row>
    <row r="833" customFormat="false" ht="12.75" hidden="false" customHeight="false" outlineLevel="0" collapsed="false">
      <c r="D833" s="112"/>
    </row>
    <row r="834" customFormat="false" ht="12.75" hidden="false" customHeight="false" outlineLevel="0" collapsed="false">
      <c r="D834" s="112"/>
    </row>
    <row r="835" customFormat="false" ht="12.75" hidden="false" customHeight="false" outlineLevel="0" collapsed="false">
      <c r="D835" s="112"/>
    </row>
    <row r="836" customFormat="false" ht="12.75" hidden="false" customHeight="false" outlineLevel="0" collapsed="false">
      <c r="D836" s="112"/>
    </row>
    <row r="837" customFormat="false" ht="12.75" hidden="false" customHeight="false" outlineLevel="0" collapsed="false">
      <c r="D837" s="112"/>
    </row>
    <row r="838" customFormat="false" ht="12.75" hidden="false" customHeight="false" outlineLevel="0" collapsed="false">
      <c r="D838" s="112"/>
    </row>
    <row r="839" customFormat="false" ht="12.75" hidden="false" customHeight="false" outlineLevel="0" collapsed="false">
      <c r="D839" s="112"/>
    </row>
    <row r="840" customFormat="false" ht="12.75" hidden="false" customHeight="false" outlineLevel="0" collapsed="false">
      <c r="D840" s="112"/>
    </row>
    <row r="841" customFormat="false" ht="12.75" hidden="false" customHeight="false" outlineLevel="0" collapsed="false">
      <c r="D841" s="112"/>
    </row>
    <row r="842" customFormat="false" ht="12.75" hidden="false" customHeight="false" outlineLevel="0" collapsed="false">
      <c r="D842" s="112"/>
    </row>
    <row r="843" customFormat="false" ht="12.75" hidden="false" customHeight="false" outlineLevel="0" collapsed="false">
      <c r="D843" s="112"/>
    </row>
    <row r="844" customFormat="false" ht="12.75" hidden="false" customHeight="false" outlineLevel="0" collapsed="false">
      <c r="D844" s="112"/>
    </row>
    <row r="845" customFormat="false" ht="12.75" hidden="false" customHeight="false" outlineLevel="0" collapsed="false">
      <c r="D845" s="112"/>
    </row>
    <row r="846" customFormat="false" ht="12.75" hidden="false" customHeight="false" outlineLevel="0" collapsed="false">
      <c r="D846" s="112"/>
    </row>
    <row r="847" customFormat="false" ht="12.75" hidden="false" customHeight="false" outlineLevel="0" collapsed="false">
      <c r="D847" s="112"/>
    </row>
    <row r="848" customFormat="false" ht="12.75" hidden="false" customHeight="false" outlineLevel="0" collapsed="false">
      <c r="D848" s="112"/>
    </row>
    <row r="849" customFormat="false" ht="12.75" hidden="false" customHeight="false" outlineLevel="0" collapsed="false">
      <c r="D849" s="112"/>
    </row>
    <row r="850" customFormat="false" ht="12.75" hidden="false" customHeight="false" outlineLevel="0" collapsed="false">
      <c r="D850" s="112"/>
    </row>
    <row r="851" customFormat="false" ht="12.75" hidden="false" customHeight="false" outlineLevel="0" collapsed="false">
      <c r="D851" s="112"/>
    </row>
    <row r="852" customFormat="false" ht="12.75" hidden="false" customHeight="false" outlineLevel="0" collapsed="false">
      <c r="D852" s="112"/>
    </row>
    <row r="853" customFormat="false" ht="12.75" hidden="false" customHeight="false" outlineLevel="0" collapsed="false">
      <c r="D853" s="112"/>
    </row>
    <row r="854" customFormat="false" ht="12.75" hidden="false" customHeight="false" outlineLevel="0" collapsed="false">
      <c r="D854" s="112"/>
    </row>
    <row r="855" customFormat="false" ht="12.75" hidden="false" customHeight="false" outlineLevel="0" collapsed="false">
      <c r="D855" s="112"/>
    </row>
    <row r="856" customFormat="false" ht="12.75" hidden="false" customHeight="false" outlineLevel="0" collapsed="false">
      <c r="D856" s="112"/>
    </row>
    <row r="857" customFormat="false" ht="12.75" hidden="false" customHeight="false" outlineLevel="0" collapsed="false">
      <c r="D857" s="112"/>
    </row>
    <row r="858" customFormat="false" ht="12.75" hidden="false" customHeight="false" outlineLevel="0" collapsed="false">
      <c r="D858" s="112"/>
    </row>
    <row r="859" customFormat="false" ht="12.75" hidden="false" customHeight="false" outlineLevel="0" collapsed="false">
      <c r="D859" s="112"/>
    </row>
    <row r="860" customFormat="false" ht="12.75" hidden="false" customHeight="false" outlineLevel="0" collapsed="false">
      <c r="D860" s="112"/>
    </row>
    <row r="861" customFormat="false" ht="12.75" hidden="false" customHeight="false" outlineLevel="0" collapsed="false">
      <c r="D861" s="112"/>
    </row>
    <row r="862" customFormat="false" ht="12.75" hidden="false" customHeight="false" outlineLevel="0" collapsed="false">
      <c r="D862" s="112"/>
    </row>
    <row r="863" customFormat="false" ht="12.75" hidden="false" customHeight="false" outlineLevel="0" collapsed="false">
      <c r="D863" s="112"/>
    </row>
    <row r="864" customFormat="false" ht="12.75" hidden="false" customHeight="false" outlineLevel="0" collapsed="false">
      <c r="D864" s="112"/>
    </row>
    <row r="865" customFormat="false" ht="12.75" hidden="false" customHeight="false" outlineLevel="0" collapsed="false">
      <c r="D865" s="112"/>
    </row>
    <row r="866" customFormat="false" ht="12.75" hidden="false" customHeight="false" outlineLevel="0" collapsed="false">
      <c r="D866" s="112"/>
    </row>
    <row r="867" customFormat="false" ht="12.75" hidden="false" customHeight="false" outlineLevel="0" collapsed="false">
      <c r="D867" s="112"/>
    </row>
    <row r="868" customFormat="false" ht="12.75" hidden="false" customHeight="false" outlineLevel="0" collapsed="false">
      <c r="D868" s="112"/>
    </row>
    <row r="869" customFormat="false" ht="12.75" hidden="false" customHeight="false" outlineLevel="0" collapsed="false">
      <c r="D869" s="112"/>
    </row>
    <row r="870" customFormat="false" ht="12.75" hidden="false" customHeight="false" outlineLevel="0" collapsed="false">
      <c r="D870" s="112"/>
    </row>
    <row r="871" customFormat="false" ht="12.75" hidden="false" customHeight="false" outlineLevel="0" collapsed="false">
      <c r="D871" s="112"/>
    </row>
    <row r="872" customFormat="false" ht="12.75" hidden="false" customHeight="false" outlineLevel="0" collapsed="false">
      <c r="D872" s="112"/>
    </row>
    <row r="873" customFormat="false" ht="12.75" hidden="false" customHeight="false" outlineLevel="0" collapsed="false">
      <c r="D873" s="112"/>
    </row>
    <row r="874" customFormat="false" ht="12.75" hidden="false" customHeight="false" outlineLevel="0" collapsed="false">
      <c r="D874" s="112"/>
    </row>
    <row r="875" customFormat="false" ht="12.75" hidden="false" customHeight="false" outlineLevel="0" collapsed="false">
      <c r="D875" s="112"/>
    </row>
    <row r="876" customFormat="false" ht="12.75" hidden="false" customHeight="false" outlineLevel="0" collapsed="false">
      <c r="D876" s="112"/>
    </row>
    <row r="877" customFormat="false" ht="12.75" hidden="false" customHeight="false" outlineLevel="0" collapsed="false">
      <c r="D877" s="112"/>
    </row>
    <row r="878" customFormat="false" ht="12.75" hidden="false" customHeight="false" outlineLevel="0" collapsed="false">
      <c r="D878" s="112"/>
    </row>
    <row r="879" customFormat="false" ht="12.75" hidden="false" customHeight="false" outlineLevel="0" collapsed="false">
      <c r="D879" s="112"/>
    </row>
    <row r="880" customFormat="false" ht="12.75" hidden="false" customHeight="false" outlineLevel="0" collapsed="false">
      <c r="D880" s="112"/>
    </row>
    <row r="881" customFormat="false" ht="12.75" hidden="false" customHeight="false" outlineLevel="0" collapsed="false">
      <c r="D881" s="112"/>
    </row>
    <row r="882" customFormat="false" ht="12.75" hidden="false" customHeight="false" outlineLevel="0" collapsed="false">
      <c r="D882" s="112"/>
    </row>
    <row r="883" customFormat="false" ht="12.75" hidden="false" customHeight="false" outlineLevel="0" collapsed="false">
      <c r="D883" s="112"/>
    </row>
    <row r="884" customFormat="false" ht="12.75" hidden="false" customHeight="false" outlineLevel="0" collapsed="false">
      <c r="D884" s="112"/>
    </row>
    <row r="885" customFormat="false" ht="12.75" hidden="false" customHeight="false" outlineLevel="0" collapsed="false">
      <c r="D885" s="112"/>
    </row>
    <row r="886" customFormat="false" ht="12.75" hidden="false" customHeight="false" outlineLevel="0" collapsed="false">
      <c r="D886" s="112"/>
    </row>
    <row r="887" customFormat="false" ht="12.75" hidden="false" customHeight="false" outlineLevel="0" collapsed="false">
      <c r="D887" s="112"/>
    </row>
    <row r="888" customFormat="false" ht="12.75" hidden="false" customHeight="false" outlineLevel="0" collapsed="false">
      <c r="D888" s="112"/>
    </row>
    <row r="889" customFormat="false" ht="12.75" hidden="false" customHeight="false" outlineLevel="0" collapsed="false">
      <c r="D889" s="112"/>
    </row>
    <row r="890" customFormat="false" ht="12.75" hidden="false" customHeight="false" outlineLevel="0" collapsed="false">
      <c r="D890" s="112"/>
    </row>
    <row r="891" customFormat="false" ht="12.75" hidden="false" customHeight="false" outlineLevel="0" collapsed="false">
      <c r="D891" s="112"/>
    </row>
    <row r="892" customFormat="false" ht="12.75" hidden="false" customHeight="false" outlineLevel="0" collapsed="false">
      <c r="D892" s="112"/>
    </row>
    <row r="893" customFormat="false" ht="12.75" hidden="false" customHeight="false" outlineLevel="0" collapsed="false">
      <c r="D893" s="112"/>
    </row>
    <row r="894" customFormat="false" ht="12.75" hidden="false" customHeight="false" outlineLevel="0" collapsed="false">
      <c r="D894" s="112"/>
    </row>
    <row r="895" customFormat="false" ht="12.75" hidden="false" customHeight="false" outlineLevel="0" collapsed="false">
      <c r="D895" s="112"/>
    </row>
    <row r="896" customFormat="false" ht="12.75" hidden="false" customHeight="false" outlineLevel="0" collapsed="false">
      <c r="D896" s="112"/>
    </row>
    <row r="897" customFormat="false" ht="12.75" hidden="false" customHeight="false" outlineLevel="0" collapsed="false">
      <c r="D897" s="112"/>
    </row>
    <row r="898" customFormat="false" ht="12.75" hidden="false" customHeight="false" outlineLevel="0" collapsed="false">
      <c r="D898" s="112"/>
    </row>
    <row r="899" customFormat="false" ht="12.75" hidden="false" customHeight="false" outlineLevel="0" collapsed="false">
      <c r="D899" s="112"/>
    </row>
    <row r="900" customFormat="false" ht="12.75" hidden="false" customHeight="false" outlineLevel="0" collapsed="false">
      <c r="D900" s="112"/>
    </row>
    <row r="901" customFormat="false" ht="12.75" hidden="false" customHeight="false" outlineLevel="0" collapsed="false">
      <c r="D901" s="112"/>
    </row>
    <row r="902" customFormat="false" ht="12.75" hidden="false" customHeight="false" outlineLevel="0" collapsed="false">
      <c r="D902" s="112"/>
    </row>
    <row r="903" customFormat="false" ht="12.75" hidden="false" customHeight="false" outlineLevel="0" collapsed="false">
      <c r="D903" s="112"/>
    </row>
    <row r="904" customFormat="false" ht="12.75" hidden="false" customHeight="false" outlineLevel="0" collapsed="false">
      <c r="D904" s="112"/>
    </row>
    <row r="905" customFormat="false" ht="12.75" hidden="false" customHeight="false" outlineLevel="0" collapsed="false">
      <c r="D905" s="112"/>
    </row>
    <row r="906" customFormat="false" ht="12.75" hidden="false" customHeight="false" outlineLevel="0" collapsed="false">
      <c r="D906" s="112"/>
    </row>
    <row r="907" customFormat="false" ht="12.75" hidden="false" customHeight="false" outlineLevel="0" collapsed="false">
      <c r="D907" s="112"/>
    </row>
    <row r="908" customFormat="false" ht="12.75" hidden="false" customHeight="false" outlineLevel="0" collapsed="false">
      <c r="D908" s="112"/>
    </row>
    <row r="909" customFormat="false" ht="12.75" hidden="false" customHeight="false" outlineLevel="0" collapsed="false">
      <c r="D909" s="112"/>
    </row>
    <row r="910" customFormat="false" ht="12.75" hidden="false" customHeight="false" outlineLevel="0" collapsed="false">
      <c r="D910" s="112"/>
    </row>
    <row r="911" customFormat="false" ht="12.75" hidden="false" customHeight="false" outlineLevel="0" collapsed="false">
      <c r="D911" s="112"/>
    </row>
    <row r="912" customFormat="false" ht="12.75" hidden="false" customHeight="false" outlineLevel="0" collapsed="false">
      <c r="D912" s="112"/>
    </row>
    <row r="913" customFormat="false" ht="12.75" hidden="false" customHeight="false" outlineLevel="0" collapsed="false">
      <c r="D913" s="112"/>
    </row>
    <row r="914" customFormat="false" ht="12.75" hidden="false" customHeight="false" outlineLevel="0" collapsed="false">
      <c r="D914" s="112"/>
    </row>
    <row r="915" customFormat="false" ht="12.75" hidden="false" customHeight="false" outlineLevel="0" collapsed="false">
      <c r="D915" s="112"/>
    </row>
    <row r="916" customFormat="false" ht="12.75" hidden="false" customHeight="false" outlineLevel="0" collapsed="false">
      <c r="D916" s="112"/>
    </row>
    <row r="917" customFormat="false" ht="12.75" hidden="false" customHeight="false" outlineLevel="0" collapsed="false">
      <c r="D917" s="112"/>
    </row>
    <row r="918" customFormat="false" ht="12.75" hidden="false" customHeight="false" outlineLevel="0" collapsed="false">
      <c r="D918" s="112"/>
    </row>
    <row r="919" customFormat="false" ht="12.75" hidden="false" customHeight="false" outlineLevel="0" collapsed="false">
      <c r="D919" s="112"/>
    </row>
    <row r="920" customFormat="false" ht="12.75" hidden="false" customHeight="false" outlineLevel="0" collapsed="false">
      <c r="D920" s="112"/>
    </row>
    <row r="921" customFormat="false" ht="12.75" hidden="false" customHeight="false" outlineLevel="0" collapsed="false">
      <c r="D921" s="112"/>
    </row>
    <row r="922" customFormat="false" ht="12.75" hidden="false" customHeight="false" outlineLevel="0" collapsed="false">
      <c r="D922" s="112"/>
    </row>
    <row r="923" customFormat="false" ht="12.75" hidden="false" customHeight="false" outlineLevel="0" collapsed="false">
      <c r="D923" s="112"/>
    </row>
    <row r="924" customFormat="false" ht="12.75" hidden="false" customHeight="false" outlineLevel="0" collapsed="false">
      <c r="D924" s="112"/>
    </row>
    <row r="925" customFormat="false" ht="12.75" hidden="false" customHeight="false" outlineLevel="0" collapsed="false">
      <c r="D925" s="112"/>
    </row>
    <row r="926" customFormat="false" ht="12.75" hidden="false" customHeight="false" outlineLevel="0" collapsed="false">
      <c r="D926" s="112"/>
    </row>
    <row r="927" customFormat="false" ht="12.75" hidden="false" customHeight="false" outlineLevel="0" collapsed="false">
      <c r="D927" s="112"/>
    </row>
    <row r="928" customFormat="false" ht="12.75" hidden="false" customHeight="false" outlineLevel="0" collapsed="false">
      <c r="D928" s="112"/>
    </row>
    <row r="929" customFormat="false" ht="12.75" hidden="false" customHeight="false" outlineLevel="0" collapsed="false">
      <c r="D929" s="112"/>
    </row>
    <row r="930" customFormat="false" ht="12.75" hidden="false" customHeight="false" outlineLevel="0" collapsed="false">
      <c r="D930" s="112"/>
    </row>
    <row r="931" customFormat="false" ht="12.75" hidden="false" customHeight="false" outlineLevel="0" collapsed="false">
      <c r="D931" s="112"/>
    </row>
    <row r="932" customFormat="false" ht="12.75" hidden="false" customHeight="false" outlineLevel="0" collapsed="false">
      <c r="D932" s="112"/>
    </row>
    <row r="933" customFormat="false" ht="12.75" hidden="false" customHeight="false" outlineLevel="0" collapsed="false">
      <c r="D933" s="112"/>
    </row>
    <row r="934" customFormat="false" ht="12.75" hidden="false" customHeight="false" outlineLevel="0" collapsed="false">
      <c r="D934" s="112"/>
    </row>
    <row r="935" customFormat="false" ht="12.75" hidden="false" customHeight="false" outlineLevel="0" collapsed="false">
      <c r="D935" s="112"/>
    </row>
    <row r="936" customFormat="false" ht="12.75" hidden="false" customHeight="false" outlineLevel="0" collapsed="false">
      <c r="D936" s="112"/>
    </row>
    <row r="937" customFormat="false" ht="12.75" hidden="false" customHeight="false" outlineLevel="0" collapsed="false">
      <c r="D937" s="112"/>
    </row>
    <row r="938" customFormat="false" ht="12.75" hidden="false" customHeight="false" outlineLevel="0" collapsed="false">
      <c r="D938" s="112"/>
    </row>
    <row r="939" customFormat="false" ht="12.75" hidden="false" customHeight="false" outlineLevel="0" collapsed="false">
      <c r="D939" s="112"/>
    </row>
    <row r="940" customFormat="false" ht="12.75" hidden="false" customHeight="false" outlineLevel="0" collapsed="false">
      <c r="D940" s="112"/>
    </row>
    <row r="941" customFormat="false" ht="12.75" hidden="false" customHeight="false" outlineLevel="0" collapsed="false">
      <c r="D941" s="112"/>
    </row>
    <row r="942" customFormat="false" ht="12.75" hidden="false" customHeight="false" outlineLevel="0" collapsed="false">
      <c r="D942" s="112"/>
    </row>
    <row r="943" customFormat="false" ht="12.75" hidden="false" customHeight="false" outlineLevel="0" collapsed="false">
      <c r="D943" s="112"/>
    </row>
    <row r="944" customFormat="false" ht="12.75" hidden="false" customHeight="false" outlineLevel="0" collapsed="false">
      <c r="D944" s="112"/>
    </row>
    <row r="945" customFormat="false" ht="12.75" hidden="false" customHeight="false" outlineLevel="0" collapsed="false">
      <c r="D945" s="112"/>
    </row>
    <row r="946" customFormat="false" ht="12.75" hidden="false" customHeight="false" outlineLevel="0" collapsed="false">
      <c r="D946" s="112"/>
    </row>
    <row r="947" customFormat="false" ht="12.75" hidden="false" customHeight="false" outlineLevel="0" collapsed="false">
      <c r="D947" s="112"/>
    </row>
    <row r="948" customFormat="false" ht="12.75" hidden="false" customHeight="false" outlineLevel="0" collapsed="false">
      <c r="D948" s="112"/>
    </row>
    <row r="949" customFormat="false" ht="12.75" hidden="false" customHeight="false" outlineLevel="0" collapsed="false">
      <c r="D949" s="112"/>
    </row>
    <row r="950" customFormat="false" ht="12.75" hidden="false" customHeight="false" outlineLevel="0" collapsed="false">
      <c r="D950" s="112"/>
    </row>
    <row r="951" customFormat="false" ht="12.75" hidden="false" customHeight="false" outlineLevel="0" collapsed="false">
      <c r="D951" s="112"/>
    </row>
    <row r="952" customFormat="false" ht="12.75" hidden="false" customHeight="false" outlineLevel="0" collapsed="false">
      <c r="D952" s="112"/>
    </row>
    <row r="953" customFormat="false" ht="12.75" hidden="false" customHeight="false" outlineLevel="0" collapsed="false">
      <c r="D953" s="112"/>
    </row>
    <row r="954" customFormat="false" ht="12.75" hidden="false" customHeight="false" outlineLevel="0" collapsed="false">
      <c r="D954" s="112"/>
    </row>
    <row r="955" customFormat="false" ht="12.75" hidden="false" customHeight="false" outlineLevel="0" collapsed="false">
      <c r="D955" s="112"/>
    </row>
    <row r="956" customFormat="false" ht="12.75" hidden="false" customHeight="false" outlineLevel="0" collapsed="false">
      <c r="D956" s="112"/>
    </row>
    <row r="957" customFormat="false" ht="12.75" hidden="false" customHeight="false" outlineLevel="0" collapsed="false">
      <c r="D957" s="112"/>
    </row>
    <row r="958" customFormat="false" ht="12.75" hidden="false" customHeight="false" outlineLevel="0" collapsed="false">
      <c r="D958" s="112"/>
    </row>
    <row r="959" customFormat="false" ht="12.75" hidden="false" customHeight="false" outlineLevel="0" collapsed="false">
      <c r="D959" s="112"/>
    </row>
    <row r="960" customFormat="false" ht="12.75" hidden="false" customHeight="false" outlineLevel="0" collapsed="false">
      <c r="D960" s="112"/>
    </row>
    <row r="961" customFormat="false" ht="12.75" hidden="false" customHeight="false" outlineLevel="0" collapsed="false">
      <c r="D961" s="112"/>
    </row>
    <row r="962" customFormat="false" ht="12.75" hidden="false" customHeight="false" outlineLevel="0" collapsed="false">
      <c r="D962" s="112"/>
    </row>
    <row r="963" customFormat="false" ht="12.75" hidden="false" customHeight="false" outlineLevel="0" collapsed="false">
      <c r="D963" s="112"/>
    </row>
    <row r="964" customFormat="false" ht="12.75" hidden="false" customHeight="false" outlineLevel="0" collapsed="false">
      <c r="D964" s="112"/>
    </row>
    <row r="965" customFormat="false" ht="12.75" hidden="false" customHeight="false" outlineLevel="0" collapsed="false">
      <c r="D965" s="112"/>
    </row>
    <row r="966" customFormat="false" ht="12.75" hidden="false" customHeight="false" outlineLevel="0" collapsed="false">
      <c r="D966" s="112"/>
    </row>
    <row r="967" customFormat="false" ht="12.75" hidden="false" customHeight="false" outlineLevel="0" collapsed="false">
      <c r="D967" s="112"/>
    </row>
    <row r="968" customFormat="false" ht="12.75" hidden="false" customHeight="false" outlineLevel="0" collapsed="false">
      <c r="D968" s="112"/>
    </row>
    <row r="969" customFormat="false" ht="12.75" hidden="false" customHeight="false" outlineLevel="0" collapsed="false">
      <c r="D969" s="112"/>
    </row>
    <row r="970" customFormat="false" ht="12.75" hidden="false" customHeight="false" outlineLevel="0" collapsed="false">
      <c r="D970" s="112"/>
    </row>
    <row r="971" customFormat="false" ht="12.75" hidden="false" customHeight="false" outlineLevel="0" collapsed="false">
      <c r="D971" s="112"/>
    </row>
    <row r="972" customFormat="false" ht="12.75" hidden="false" customHeight="false" outlineLevel="0" collapsed="false">
      <c r="D972" s="112"/>
    </row>
    <row r="973" customFormat="false" ht="12.75" hidden="false" customHeight="false" outlineLevel="0" collapsed="false">
      <c r="D973" s="112"/>
    </row>
    <row r="974" customFormat="false" ht="12.75" hidden="false" customHeight="false" outlineLevel="0" collapsed="false">
      <c r="D974" s="112"/>
    </row>
    <row r="975" customFormat="false" ht="12.75" hidden="false" customHeight="false" outlineLevel="0" collapsed="false">
      <c r="D975" s="112"/>
    </row>
    <row r="976" customFormat="false" ht="12.75" hidden="false" customHeight="false" outlineLevel="0" collapsed="false">
      <c r="D976" s="112"/>
    </row>
    <row r="977" customFormat="false" ht="12.75" hidden="false" customHeight="false" outlineLevel="0" collapsed="false">
      <c r="D977" s="112"/>
    </row>
    <row r="978" customFormat="false" ht="12.75" hidden="false" customHeight="false" outlineLevel="0" collapsed="false">
      <c r="D978" s="112"/>
    </row>
    <row r="979" customFormat="false" ht="12.75" hidden="false" customHeight="false" outlineLevel="0" collapsed="false">
      <c r="D979" s="112"/>
    </row>
    <row r="980" customFormat="false" ht="12.75" hidden="false" customHeight="false" outlineLevel="0" collapsed="false">
      <c r="D980" s="112"/>
    </row>
    <row r="981" customFormat="false" ht="12.75" hidden="false" customHeight="false" outlineLevel="0" collapsed="false">
      <c r="D981" s="112"/>
    </row>
    <row r="982" customFormat="false" ht="12.75" hidden="false" customHeight="false" outlineLevel="0" collapsed="false">
      <c r="D982" s="112"/>
    </row>
    <row r="983" customFormat="false" ht="12.75" hidden="false" customHeight="false" outlineLevel="0" collapsed="false">
      <c r="D983" s="112"/>
    </row>
    <row r="984" customFormat="false" ht="12.75" hidden="false" customHeight="false" outlineLevel="0" collapsed="false">
      <c r="D984" s="112"/>
    </row>
    <row r="985" customFormat="false" ht="12.75" hidden="false" customHeight="false" outlineLevel="0" collapsed="false">
      <c r="D985" s="112"/>
    </row>
    <row r="986" customFormat="false" ht="12.75" hidden="false" customHeight="false" outlineLevel="0" collapsed="false">
      <c r="D986" s="112"/>
    </row>
    <row r="987" customFormat="false" ht="12.75" hidden="false" customHeight="false" outlineLevel="0" collapsed="false">
      <c r="D987" s="112"/>
    </row>
    <row r="988" customFormat="false" ht="12.75" hidden="false" customHeight="false" outlineLevel="0" collapsed="false">
      <c r="D988" s="112"/>
    </row>
    <row r="989" customFormat="false" ht="12.75" hidden="false" customHeight="false" outlineLevel="0" collapsed="false">
      <c r="D989" s="112"/>
    </row>
    <row r="990" customFormat="false" ht="12.75" hidden="false" customHeight="false" outlineLevel="0" collapsed="false">
      <c r="D990" s="112"/>
    </row>
    <row r="991" customFormat="false" ht="12.75" hidden="false" customHeight="false" outlineLevel="0" collapsed="false">
      <c r="D991" s="112"/>
    </row>
    <row r="992" customFormat="false" ht="12.75" hidden="false" customHeight="false" outlineLevel="0" collapsed="false">
      <c r="D992" s="112"/>
    </row>
    <row r="993" customFormat="false" ht="12.75" hidden="false" customHeight="false" outlineLevel="0" collapsed="false">
      <c r="D993" s="112"/>
    </row>
    <row r="994" customFormat="false" ht="12.75" hidden="false" customHeight="false" outlineLevel="0" collapsed="false">
      <c r="D994" s="112"/>
    </row>
    <row r="995" customFormat="false" ht="12.75" hidden="false" customHeight="false" outlineLevel="0" collapsed="false">
      <c r="D995" s="112"/>
    </row>
    <row r="996" customFormat="false" ht="12.75" hidden="false" customHeight="false" outlineLevel="0" collapsed="false">
      <c r="D996" s="112"/>
    </row>
    <row r="997" customFormat="false" ht="12.75" hidden="false" customHeight="false" outlineLevel="0" collapsed="false">
      <c r="D997" s="112"/>
    </row>
    <row r="998" customFormat="false" ht="12.75" hidden="false" customHeight="false" outlineLevel="0" collapsed="false">
      <c r="D998" s="112"/>
    </row>
    <row r="999" customFormat="false" ht="12.75" hidden="false" customHeight="false" outlineLevel="0" collapsed="false">
      <c r="D999" s="112"/>
    </row>
    <row r="1000" customFormat="false" ht="12.75" hidden="false" customHeight="false" outlineLevel="0" collapsed="false">
      <c r="D1000" s="112"/>
    </row>
    <row r="1001" customFormat="false" ht="12.75" hidden="false" customHeight="false" outlineLevel="0" collapsed="false">
      <c r="D1001" s="112"/>
    </row>
    <row r="1002" customFormat="false" ht="12.75" hidden="false" customHeight="false" outlineLevel="0" collapsed="false">
      <c r="D1002" s="112"/>
    </row>
    <row r="1003" customFormat="false" ht="12.75" hidden="false" customHeight="false" outlineLevel="0" collapsed="false">
      <c r="D1003" s="112"/>
    </row>
    <row r="1004" customFormat="false" ht="12.75" hidden="false" customHeight="false" outlineLevel="0" collapsed="false">
      <c r="D1004" s="112"/>
    </row>
    <row r="1005" customFormat="false" ht="12.75" hidden="false" customHeight="false" outlineLevel="0" collapsed="false">
      <c r="D1005" s="112"/>
    </row>
    <row r="1006" customFormat="false" ht="12.75" hidden="false" customHeight="false" outlineLevel="0" collapsed="false">
      <c r="D1006" s="112"/>
    </row>
    <row r="1007" customFormat="false" ht="12.75" hidden="false" customHeight="false" outlineLevel="0" collapsed="false">
      <c r="D1007" s="112"/>
    </row>
    <row r="1008" customFormat="false" ht="12.75" hidden="false" customHeight="false" outlineLevel="0" collapsed="false">
      <c r="D1008" s="112"/>
    </row>
    <row r="1009" customFormat="false" ht="12.75" hidden="false" customHeight="false" outlineLevel="0" collapsed="false">
      <c r="D1009" s="112"/>
    </row>
    <row r="1010" customFormat="false" ht="12.75" hidden="false" customHeight="false" outlineLevel="0" collapsed="false">
      <c r="D1010" s="112"/>
    </row>
    <row r="1011" customFormat="false" ht="12.75" hidden="false" customHeight="false" outlineLevel="0" collapsed="false">
      <c r="D1011" s="112"/>
    </row>
    <row r="1012" customFormat="false" ht="12.75" hidden="false" customHeight="false" outlineLevel="0" collapsed="false">
      <c r="D1012" s="112"/>
    </row>
    <row r="1013" customFormat="false" ht="12.75" hidden="false" customHeight="false" outlineLevel="0" collapsed="false">
      <c r="D1013" s="112"/>
    </row>
    <row r="1014" customFormat="false" ht="12.75" hidden="false" customHeight="false" outlineLevel="0" collapsed="false">
      <c r="D1014" s="112"/>
    </row>
    <row r="1015" customFormat="false" ht="12.75" hidden="false" customHeight="false" outlineLevel="0" collapsed="false">
      <c r="D1015" s="112"/>
    </row>
    <row r="1016" customFormat="false" ht="12.75" hidden="false" customHeight="false" outlineLevel="0" collapsed="false">
      <c r="D1016" s="112"/>
    </row>
    <row r="1017" customFormat="false" ht="12.75" hidden="false" customHeight="false" outlineLevel="0" collapsed="false">
      <c r="D1017" s="112"/>
    </row>
    <row r="1018" customFormat="false" ht="12.75" hidden="false" customHeight="false" outlineLevel="0" collapsed="false">
      <c r="D1018" s="112"/>
    </row>
    <row r="1019" customFormat="false" ht="12.75" hidden="false" customHeight="false" outlineLevel="0" collapsed="false">
      <c r="D1019" s="112"/>
    </row>
    <row r="1020" customFormat="false" ht="12.75" hidden="false" customHeight="false" outlineLevel="0" collapsed="false">
      <c r="D1020" s="112"/>
    </row>
    <row r="1021" customFormat="false" ht="12.75" hidden="false" customHeight="false" outlineLevel="0" collapsed="false">
      <c r="D1021" s="112"/>
    </row>
    <row r="1022" customFormat="false" ht="12.75" hidden="false" customHeight="false" outlineLevel="0" collapsed="false">
      <c r="D1022" s="112"/>
    </row>
    <row r="1023" customFormat="false" ht="12.75" hidden="false" customHeight="false" outlineLevel="0" collapsed="false">
      <c r="D1023" s="112"/>
    </row>
    <row r="1024" customFormat="false" ht="12.75" hidden="false" customHeight="false" outlineLevel="0" collapsed="false">
      <c r="D1024" s="112"/>
    </row>
    <row r="1025" customFormat="false" ht="12.75" hidden="false" customHeight="false" outlineLevel="0" collapsed="false">
      <c r="D1025" s="112"/>
    </row>
    <row r="1026" customFormat="false" ht="12.75" hidden="false" customHeight="false" outlineLevel="0" collapsed="false">
      <c r="D1026" s="112"/>
    </row>
    <row r="1027" customFormat="false" ht="12.75" hidden="false" customHeight="false" outlineLevel="0" collapsed="false">
      <c r="D1027" s="112"/>
    </row>
    <row r="1028" customFormat="false" ht="12.75" hidden="false" customHeight="false" outlineLevel="0" collapsed="false">
      <c r="D1028" s="112"/>
    </row>
    <row r="1029" customFormat="false" ht="12.75" hidden="false" customHeight="false" outlineLevel="0" collapsed="false">
      <c r="D1029" s="112"/>
    </row>
    <row r="1030" customFormat="false" ht="12.75" hidden="false" customHeight="false" outlineLevel="0" collapsed="false">
      <c r="D1030" s="112"/>
    </row>
    <row r="1031" customFormat="false" ht="12.75" hidden="false" customHeight="false" outlineLevel="0" collapsed="false">
      <c r="D1031" s="112"/>
    </row>
    <row r="1032" customFormat="false" ht="12.75" hidden="false" customHeight="false" outlineLevel="0" collapsed="false">
      <c r="D1032" s="112"/>
    </row>
    <row r="1033" customFormat="false" ht="12.75" hidden="false" customHeight="false" outlineLevel="0" collapsed="false">
      <c r="D1033" s="112"/>
    </row>
    <row r="1034" customFormat="false" ht="12.75" hidden="false" customHeight="false" outlineLevel="0" collapsed="false">
      <c r="D1034" s="112"/>
    </row>
    <row r="1035" customFormat="false" ht="12.75" hidden="false" customHeight="false" outlineLevel="0" collapsed="false">
      <c r="D1035" s="112"/>
    </row>
    <row r="1036" customFormat="false" ht="12.75" hidden="false" customHeight="false" outlineLevel="0" collapsed="false">
      <c r="D1036" s="112"/>
    </row>
    <row r="1037" customFormat="false" ht="12.75" hidden="false" customHeight="false" outlineLevel="0" collapsed="false">
      <c r="D1037" s="112"/>
    </row>
    <row r="1038" customFormat="false" ht="12.75" hidden="false" customHeight="false" outlineLevel="0" collapsed="false">
      <c r="D1038" s="112"/>
    </row>
    <row r="1039" customFormat="false" ht="12.75" hidden="false" customHeight="false" outlineLevel="0" collapsed="false">
      <c r="D1039" s="112"/>
    </row>
    <row r="1040" customFormat="false" ht="12.75" hidden="false" customHeight="false" outlineLevel="0" collapsed="false">
      <c r="D1040" s="112"/>
    </row>
    <row r="1041" customFormat="false" ht="12.75" hidden="false" customHeight="false" outlineLevel="0" collapsed="false">
      <c r="D1041" s="112"/>
    </row>
    <row r="1042" customFormat="false" ht="12.75" hidden="false" customHeight="false" outlineLevel="0" collapsed="false">
      <c r="D1042" s="112"/>
    </row>
    <row r="1043" customFormat="false" ht="12.75" hidden="false" customHeight="false" outlineLevel="0" collapsed="false">
      <c r="D1043" s="112"/>
    </row>
    <row r="1044" customFormat="false" ht="12.75" hidden="false" customHeight="false" outlineLevel="0" collapsed="false">
      <c r="D1044" s="112"/>
    </row>
    <row r="1045" customFormat="false" ht="12.75" hidden="false" customHeight="false" outlineLevel="0" collapsed="false">
      <c r="D1045" s="112"/>
    </row>
    <row r="1046" customFormat="false" ht="12.75" hidden="false" customHeight="false" outlineLevel="0" collapsed="false">
      <c r="D1046" s="112"/>
    </row>
    <row r="1047" customFormat="false" ht="12.75" hidden="false" customHeight="false" outlineLevel="0" collapsed="false">
      <c r="D1047" s="112"/>
    </row>
    <row r="1048" customFormat="false" ht="12.75" hidden="false" customHeight="false" outlineLevel="0" collapsed="false">
      <c r="D1048" s="112"/>
    </row>
    <row r="1049" customFormat="false" ht="12.75" hidden="false" customHeight="false" outlineLevel="0" collapsed="false">
      <c r="D1049" s="112"/>
    </row>
    <row r="1050" customFormat="false" ht="12.75" hidden="false" customHeight="false" outlineLevel="0" collapsed="false">
      <c r="D1050" s="112"/>
    </row>
    <row r="1051" customFormat="false" ht="12.75" hidden="false" customHeight="false" outlineLevel="0" collapsed="false">
      <c r="D1051" s="112"/>
    </row>
    <row r="1052" customFormat="false" ht="12.75" hidden="false" customHeight="false" outlineLevel="0" collapsed="false">
      <c r="D1052" s="112"/>
    </row>
    <row r="1053" customFormat="false" ht="12.75" hidden="false" customHeight="false" outlineLevel="0" collapsed="false">
      <c r="D1053" s="112"/>
    </row>
    <row r="1054" customFormat="false" ht="12.75" hidden="false" customHeight="false" outlineLevel="0" collapsed="false">
      <c r="D1054" s="112"/>
    </row>
    <row r="1055" customFormat="false" ht="12.75" hidden="false" customHeight="false" outlineLevel="0" collapsed="false">
      <c r="D1055" s="112"/>
    </row>
    <row r="1056" customFormat="false" ht="12.75" hidden="false" customHeight="false" outlineLevel="0" collapsed="false">
      <c r="D1056" s="112"/>
    </row>
    <row r="1057" customFormat="false" ht="12.75" hidden="false" customHeight="false" outlineLevel="0" collapsed="false">
      <c r="D1057" s="112"/>
    </row>
    <row r="1058" customFormat="false" ht="12.75" hidden="false" customHeight="false" outlineLevel="0" collapsed="false">
      <c r="D1058" s="112"/>
    </row>
    <row r="1059" customFormat="false" ht="12.75" hidden="false" customHeight="false" outlineLevel="0" collapsed="false">
      <c r="D1059" s="112"/>
    </row>
    <row r="1060" customFormat="false" ht="12.75" hidden="false" customHeight="false" outlineLevel="0" collapsed="false">
      <c r="D1060" s="112"/>
    </row>
    <row r="1061" customFormat="false" ht="12.75" hidden="false" customHeight="false" outlineLevel="0" collapsed="false">
      <c r="D1061" s="112"/>
    </row>
    <row r="1062" customFormat="false" ht="12.75" hidden="false" customHeight="false" outlineLevel="0" collapsed="false">
      <c r="D1062" s="112"/>
    </row>
    <row r="1063" customFormat="false" ht="12.75" hidden="false" customHeight="false" outlineLevel="0" collapsed="false">
      <c r="D1063" s="112"/>
    </row>
    <row r="1064" customFormat="false" ht="12.75" hidden="false" customHeight="false" outlineLevel="0" collapsed="false">
      <c r="D1064" s="112"/>
    </row>
    <row r="1065" customFormat="false" ht="12.75" hidden="false" customHeight="false" outlineLevel="0" collapsed="false">
      <c r="D1065" s="112"/>
    </row>
    <row r="1066" customFormat="false" ht="12.75" hidden="false" customHeight="false" outlineLevel="0" collapsed="false">
      <c r="D1066" s="112"/>
    </row>
    <row r="1067" customFormat="false" ht="12.75" hidden="false" customHeight="false" outlineLevel="0" collapsed="false">
      <c r="D1067" s="112"/>
    </row>
    <row r="1068" customFormat="false" ht="12.75" hidden="false" customHeight="false" outlineLevel="0" collapsed="false">
      <c r="D1068" s="112"/>
    </row>
    <row r="1069" customFormat="false" ht="12.75" hidden="false" customHeight="false" outlineLevel="0" collapsed="false">
      <c r="D1069" s="112"/>
    </row>
    <row r="1070" customFormat="false" ht="12.75" hidden="false" customHeight="false" outlineLevel="0" collapsed="false">
      <c r="D1070" s="112"/>
    </row>
    <row r="1071" customFormat="false" ht="12.75" hidden="false" customHeight="false" outlineLevel="0" collapsed="false">
      <c r="D1071" s="112"/>
    </row>
    <row r="1072" customFormat="false" ht="12.75" hidden="false" customHeight="false" outlineLevel="0" collapsed="false">
      <c r="D1072" s="112"/>
    </row>
    <row r="1073" customFormat="false" ht="12.75" hidden="false" customHeight="false" outlineLevel="0" collapsed="false">
      <c r="D1073" s="112"/>
    </row>
    <row r="1074" customFormat="false" ht="12.75" hidden="false" customHeight="false" outlineLevel="0" collapsed="false">
      <c r="D1074" s="112"/>
    </row>
    <row r="1075" customFormat="false" ht="12.75" hidden="false" customHeight="false" outlineLevel="0" collapsed="false">
      <c r="D1075" s="112"/>
    </row>
    <row r="1076" customFormat="false" ht="12.75" hidden="false" customHeight="false" outlineLevel="0" collapsed="false">
      <c r="D1076" s="112"/>
    </row>
    <row r="1077" customFormat="false" ht="12.75" hidden="false" customHeight="false" outlineLevel="0" collapsed="false">
      <c r="D1077" s="112"/>
    </row>
    <row r="1078" customFormat="false" ht="12.75" hidden="false" customHeight="false" outlineLevel="0" collapsed="false">
      <c r="D1078" s="112"/>
    </row>
    <row r="1079" customFormat="false" ht="12.75" hidden="false" customHeight="false" outlineLevel="0" collapsed="false">
      <c r="D1079" s="112"/>
    </row>
    <row r="1080" customFormat="false" ht="12.75" hidden="false" customHeight="false" outlineLevel="0" collapsed="false">
      <c r="D1080" s="112"/>
    </row>
    <row r="1081" customFormat="false" ht="12.75" hidden="false" customHeight="false" outlineLevel="0" collapsed="false">
      <c r="D1081" s="112"/>
    </row>
    <row r="1082" customFormat="false" ht="12.75" hidden="false" customHeight="false" outlineLevel="0" collapsed="false">
      <c r="D1082" s="112"/>
    </row>
    <row r="1083" customFormat="false" ht="12.75" hidden="false" customHeight="false" outlineLevel="0" collapsed="false">
      <c r="D1083" s="112"/>
    </row>
    <row r="1084" customFormat="false" ht="12.75" hidden="false" customHeight="false" outlineLevel="0" collapsed="false">
      <c r="D1084" s="112"/>
    </row>
  </sheetData>
  <mergeCells count="8">
    <mergeCell ref="A1:G1"/>
    <mergeCell ref="C2:G2"/>
    <mergeCell ref="C3:G3"/>
    <mergeCell ref="C4:G4"/>
    <mergeCell ref="C46:G46"/>
    <mergeCell ref="C47:G47"/>
    <mergeCell ref="A79:C79"/>
    <mergeCell ref="A80:G84"/>
  </mergeCells>
  <printOptions headings="false" gridLines="false" gridLinesSet="true" horizontalCentered="false" verticalCentered="false"/>
  <pageMargins left="0.39375" right="0.196527777777778" top="0.590277777777778" bottom="0.39375" header="0.511811023622047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&amp;L&amp;8Zpracováno programem BUILDpower S,  © RTS, a.s.&amp;C&amp;8Stránka &amp;P z &amp;N&amp;R&amp;8HP4-7-51686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H10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44" activePane="bottomLeft" state="frozen"/>
      <selection pane="topLeft" activeCell="A1" activeCellId="0" sqref="A1"/>
      <selection pane="bottomLeft" activeCell="F45" activeCellId="0" sqref="F45"/>
    </sheetView>
  </sheetViews>
  <sheetFormatPr defaultColWidth="8.75" defaultRowHeight="12.75" customHeight="true" zeroHeight="false" outlineLevelRow="3" outlineLevelCol="0"/>
  <cols>
    <col collapsed="false" customWidth="true" hidden="false" outlineLevel="0" max="1" min="1" style="3" width="3.38"/>
    <col collapsed="false" customWidth="true" hidden="false" outlineLevel="0" max="2" min="2" style="179" width="12.5"/>
    <col collapsed="false" customWidth="true" hidden="false" outlineLevel="0" max="3" min="3" style="179" width="38.25"/>
    <col collapsed="false" customWidth="true" hidden="false" outlineLevel="0" max="4" min="4" style="3" width="4.75"/>
    <col collapsed="false" customWidth="true" hidden="false" outlineLevel="0" max="5" min="5" style="3" width="10.51"/>
    <col collapsed="false" customWidth="true" hidden="false" outlineLevel="0" max="6" min="6" style="3" width="9.75"/>
    <col collapsed="false" customWidth="true" hidden="false" outlineLevel="0" max="7" min="7" style="3" width="12.62"/>
    <col collapsed="false" customWidth="true" hidden="true" outlineLevel="0" max="25" min="8" style="3" width="11.5"/>
    <col collapsed="false" customWidth="true" hidden="true" outlineLevel="0" max="29" min="29" style="3" width="11.5"/>
    <col collapsed="false" customWidth="true" hidden="true" outlineLevel="0" max="41" min="31" style="3" width="11.5"/>
    <col collapsed="false" customWidth="true" hidden="false" outlineLevel="0" max="53" min="53" style="3" width="73.62"/>
  </cols>
  <sheetData>
    <row r="1" customFormat="false" ht="15" hidden="false" customHeight="true" outlineLevel="0" collapsed="false">
      <c r="A1" s="180" t="s">
        <v>82</v>
      </c>
      <c r="B1" s="180"/>
      <c r="C1" s="180"/>
      <c r="D1" s="180"/>
      <c r="E1" s="180"/>
      <c r="F1" s="180"/>
      <c r="G1" s="180"/>
      <c r="AG1" s="3" t="s">
        <v>86</v>
      </c>
    </row>
    <row r="2" customFormat="false" ht="24.75" hidden="false" customHeight="true" outlineLevel="0" collapsed="false">
      <c r="A2" s="173" t="s">
        <v>83</v>
      </c>
      <c r="B2" s="181" t="s">
        <v>5</v>
      </c>
      <c r="C2" s="182" t="s">
        <v>6</v>
      </c>
      <c r="D2" s="182"/>
      <c r="E2" s="182"/>
      <c r="F2" s="182"/>
      <c r="G2" s="182"/>
      <c r="AG2" s="3" t="s">
        <v>87</v>
      </c>
    </row>
    <row r="3" customFormat="false" ht="24.75" hidden="false" customHeight="true" outlineLevel="0" collapsed="false">
      <c r="A3" s="173" t="s">
        <v>84</v>
      </c>
      <c r="B3" s="183" t="s">
        <v>44</v>
      </c>
      <c r="C3" s="184" t="s">
        <v>6</v>
      </c>
      <c r="D3" s="184"/>
      <c r="E3" s="184"/>
      <c r="F3" s="184"/>
      <c r="G3" s="184"/>
      <c r="AC3" s="185" t="s">
        <v>87</v>
      </c>
      <c r="AG3" s="3" t="s">
        <v>88</v>
      </c>
    </row>
    <row r="4" customFormat="false" ht="24.75" hidden="false" customHeight="true" outlineLevel="0" collapsed="false">
      <c r="A4" s="186" t="s">
        <v>85</v>
      </c>
      <c r="B4" s="245" t="s">
        <v>51</v>
      </c>
      <c r="C4" s="188" t="s">
        <v>52</v>
      </c>
      <c r="D4" s="188"/>
      <c r="E4" s="188"/>
      <c r="F4" s="188"/>
      <c r="G4" s="188"/>
      <c r="AG4" s="3" t="s">
        <v>89</v>
      </c>
    </row>
    <row r="5" customFormat="false" ht="12.75" hidden="false" customHeight="false" outlineLevel="0" collapsed="false">
      <c r="D5" s="112"/>
    </row>
    <row r="6" customFormat="false" ht="35.05" hidden="false" customHeight="false" outlineLevel="0" collapsed="false">
      <c r="A6" s="189" t="s">
        <v>90</v>
      </c>
      <c r="B6" s="190" t="s">
        <v>91</v>
      </c>
      <c r="C6" s="190" t="s">
        <v>92</v>
      </c>
      <c r="D6" s="191" t="s">
        <v>93</v>
      </c>
      <c r="E6" s="189" t="s">
        <v>94</v>
      </c>
      <c r="F6" s="192" t="s">
        <v>95</v>
      </c>
      <c r="G6" s="189" t="s">
        <v>15</v>
      </c>
      <c r="H6" s="193" t="s">
        <v>96</v>
      </c>
      <c r="I6" s="193" t="s">
        <v>97</v>
      </c>
      <c r="J6" s="193" t="s">
        <v>98</v>
      </c>
      <c r="K6" s="193" t="s">
        <v>99</v>
      </c>
      <c r="L6" s="193" t="s">
        <v>100</v>
      </c>
      <c r="M6" s="193" t="s">
        <v>101</v>
      </c>
      <c r="N6" s="193" t="s">
        <v>102</v>
      </c>
      <c r="O6" s="193" t="s">
        <v>103</v>
      </c>
      <c r="P6" s="193" t="s">
        <v>104</v>
      </c>
      <c r="Q6" s="193" t="s">
        <v>105</v>
      </c>
      <c r="R6" s="193" t="s">
        <v>106</v>
      </c>
      <c r="S6" s="193" t="s">
        <v>107</v>
      </c>
      <c r="T6" s="193" t="s">
        <v>108</v>
      </c>
      <c r="U6" s="193" t="s">
        <v>109</v>
      </c>
      <c r="V6" s="193" t="s">
        <v>110</v>
      </c>
      <c r="W6" s="193" t="s">
        <v>111</v>
      </c>
      <c r="X6" s="193" t="s">
        <v>112</v>
      </c>
      <c r="Y6" s="193" t="s">
        <v>113</v>
      </c>
    </row>
    <row r="7" customFormat="false" ht="12.75" hidden="true" customHeight="false" outlineLevel="0" collapsed="false">
      <c r="A7" s="170"/>
      <c r="B7" s="176"/>
      <c r="C7" s="176"/>
      <c r="D7" s="178"/>
      <c r="E7" s="194"/>
      <c r="F7" s="195"/>
      <c r="G7" s="195"/>
      <c r="H7" s="195"/>
      <c r="I7" s="195"/>
      <c r="J7" s="195"/>
      <c r="K7" s="195"/>
      <c r="L7" s="195"/>
      <c r="M7" s="195"/>
      <c r="N7" s="194"/>
      <c r="O7" s="194"/>
      <c r="P7" s="194"/>
      <c r="Q7" s="194"/>
      <c r="R7" s="195"/>
      <c r="S7" s="195"/>
      <c r="T7" s="195"/>
      <c r="U7" s="195"/>
      <c r="V7" s="195"/>
      <c r="W7" s="195"/>
      <c r="X7" s="195"/>
      <c r="Y7" s="195"/>
    </row>
    <row r="8" customFormat="false" ht="12.75" hidden="true" customHeight="false" outlineLevel="0" collapsed="false">
      <c r="A8" s="196" t="s">
        <v>114</v>
      </c>
      <c r="B8" s="197" t="s">
        <v>58</v>
      </c>
      <c r="C8" s="198" t="s">
        <v>59</v>
      </c>
      <c r="D8" s="199"/>
      <c r="E8" s="200"/>
      <c r="F8" s="201"/>
      <c r="G8" s="202" t="n">
        <f aca="false">SUMIF(AG9:AG40,"&lt;&gt;NOR",G9:G40)</f>
        <v>0</v>
      </c>
      <c r="H8" s="203"/>
      <c r="I8" s="203" t="n">
        <f aca="false">SUM(I9:I40)</f>
        <v>0</v>
      </c>
      <c r="J8" s="203"/>
      <c r="K8" s="203" t="n">
        <f aca="false">SUM(K9:K40)</f>
        <v>0</v>
      </c>
      <c r="L8" s="203"/>
      <c r="M8" s="203" t="n">
        <f aca="false">SUM(M9:M40)</f>
        <v>0</v>
      </c>
      <c r="N8" s="204"/>
      <c r="O8" s="204" t="n">
        <f aca="false">SUM(O9:O40)</f>
        <v>0</v>
      </c>
      <c r="P8" s="204"/>
      <c r="Q8" s="204" t="n">
        <f aca="false">SUM(Q9:Q40)</f>
        <v>0</v>
      </c>
      <c r="R8" s="203"/>
      <c r="S8" s="203"/>
      <c r="T8" s="203"/>
      <c r="U8" s="203"/>
      <c r="V8" s="203" t="n">
        <f aca="false">SUM(V9:V40)</f>
        <v>0</v>
      </c>
      <c r="W8" s="203"/>
      <c r="X8" s="203"/>
      <c r="Y8" s="203"/>
      <c r="AG8" s="3" t="s">
        <v>115</v>
      </c>
    </row>
    <row r="9" customFormat="false" ht="12.75" hidden="true" customHeight="false" outlineLevel="1" collapsed="false">
      <c r="A9" s="205" t="n">
        <v>1</v>
      </c>
      <c r="B9" s="206" t="s">
        <v>327</v>
      </c>
      <c r="C9" s="207" t="s">
        <v>328</v>
      </c>
      <c r="D9" s="208" t="s">
        <v>171</v>
      </c>
      <c r="E9" s="209" t="n">
        <v>0</v>
      </c>
      <c r="F9" s="210" t="n">
        <v>645</v>
      </c>
      <c r="G9" s="211" t="n">
        <f aca="false">ROUND(E9*F9,2)</f>
        <v>0</v>
      </c>
      <c r="H9" s="212" t="n">
        <v>0</v>
      </c>
      <c r="I9" s="213" t="n">
        <f aca="false">ROUND(E9*H9,2)</f>
        <v>0</v>
      </c>
      <c r="J9" s="212" t="n">
        <v>646</v>
      </c>
      <c r="K9" s="213" t="n">
        <f aca="false">ROUND(E9*J9,2)</f>
        <v>0</v>
      </c>
      <c r="L9" s="213" t="n">
        <v>21</v>
      </c>
      <c r="M9" s="213" t="n">
        <f aca="false">G9*(1+L9/100)</f>
        <v>0</v>
      </c>
      <c r="N9" s="214" t="n">
        <v>0</v>
      </c>
      <c r="O9" s="214" t="n">
        <f aca="false">ROUND(E9*N9,2)</f>
        <v>0</v>
      </c>
      <c r="P9" s="214" t="n">
        <v>0.66</v>
      </c>
      <c r="Q9" s="214" t="n">
        <f aca="false">ROUND(E9*P9,2)</f>
        <v>0</v>
      </c>
      <c r="R9" s="213"/>
      <c r="S9" s="213" t="s">
        <v>119</v>
      </c>
      <c r="T9" s="213" t="s">
        <v>119</v>
      </c>
      <c r="U9" s="213" t="n">
        <v>1.053</v>
      </c>
      <c r="V9" s="213" t="n">
        <f aca="false">ROUND(E9*U9,2)</f>
        <v>0</v>
      </c>
      <c r="W9" s="213"/>
      <c r="X9" s="213" t="s">
        <v>158</v>
      </c>
      <c r="Y9" s="213" t="s">
        <v>122</v>
      </c>
      <c r="Z9" s="215"/>
      <c r="AA9" s="215"/>
      <c r="AB9" s="215"/>
      <c r="AC9" s="215"/>
      <c r="AD9" s="215"/>
      <c r="AE9" s="215"/>
      <c r="AF9" s="215"/>
      <c r="AG9" s="215" t="s">
        <v>159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customFormat="false" ht="12.75" hidden="true" customHeight="false" outlineLevel="2" collapsed="false">
      <c r="A10" s="216"/>
      <c r="B10" s="217"/>
      <c r="C10" s="238" t="s">
        <v>329</v>
      </c>
      <c r="D10" s="239"/>
      <c r="E10" s="240" t="n">
        <v>7</v>
      </c>
      <c r="F10" s="213"/>
      <c r="G10" s="213"/>
      <c r="H10" s="213"/>
      <c r="I10" s="213"/>
      <c r="J10" s="213"/>
      <c r="K10" s="213"/>
      <c r="L10" s="213"/>
      <c r="M10" s="213"/>
      <c r="N10" s="214"/>
      <c r="O10" s="214"/>
      <c r="P10" s="214"/>
      <c r="Q10" s="214"/>
      <c r="R10" s="213"/>
      <c r="S10" s="213"/>
      <c r="T10" s="213"/>
      <c r="U10" s="213"/>
      <c r="V10" s="213"/>
      <c r="W10" s="213"/>
      <c r="X10" s="213"/>
      <c r="Y10" s="213"/>
      <c r="Z10" s="215"/>
      <c r="AA10" s="215"/>
      <c r="AB10" s="215"/>
      <c r="AC10" s="215"/>
      <c r="AD10" s="215"/>
      <c r="AE10" s="215"/>
      <c r="AF10" s="215"/>
      <c r="AG10" s="215" t="s">
        <v>163</v>
      </c>
      <c r="AH10" s="215" t="n">
        <v>0</v>
      </c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</row>
    <row r="11" customFormat="false" ht="12.75" hidden="true" customHeight="false" outlineLevel="1" collapsed="false">
      <c r="A11" s="205" t="n">
        <v>2</v>
      </c>
      <c r="B11" s="206" t="s">
        <v>330</v>
      </c>
      <c r="C11" s="207" t="s">
        <v>331</v>
      </c>
      <c r="D11" s="208" t="s">
        <v>171</v>
      </c>
      <c r="E11" s="209" t="n">
        <v>0</v>
      </c>
      <c r="F11" s="210" t="n">
        <v>380</v>
      </c>
      <c r="G11" s="211" t="n">
        <f aca="false">ROUND(E11*F11,2)</f>
        <v>0</v>
      </c>
      <c r="H11" s="212" t="n">
        <v>0</v>
      </c>
      <c r="I11" s="213" t="n">
        <f aca="false">ROUND(E11*H11,2)</f>
        <v>0</v>
      </c>
      <c r="J11" s="212" t="n">
        <v>383</v>
      </c>
      <c r="K11" s="213" t="n">
        <f aca="false">ROUND(E11*J11,2)</f>
        <v>0</v>
      </c>
      <c r="L11" s="213" t="n">
        <v>21</v>
      </c>
      <c r="M11" s="213" t="n">
        <f aca="false">G11*(1+L11/100)</f>
        <v>0</v>
      </c>
      <c r="N11" s="214" t="n">
        <v>0</v>
      </c>
      <c r="O11" s="214" t="n">
        <f aca="false">ROUND(E11*N11,2)</f>
        <v>0</v>
      </c>
      <c r="P11" s="214" t="n">
        <v>0.33</v>
      </c>
      <c r="Q11" s="214" t="n">
        <f aca="false">ROUND(E11*P11,2)</f>
        <v>0</v>
      </c>
      <c r="R11" s="213"/>
      <c r="S11" s="213" t="s">
        <v>119</v>
      </c>
      <c r="T11" s="213" t="s">
        <v>119</v>
      </c>
      <c r="U11" s="213" t="n">
        <v>0.625</v>
      </c>
      <c r="V11" s="213" t="n">
        <f aca="false">ROUND(E11*U11,2)</f>
        <v>0</v>
      </c>
      <c r="W11" s="213"/>
      <c r="X11" s="213" t="s">
        <v>158</v>
      </c>
      <c r="Y11" s="213" t="s">
        <v>122</v>
      </c>
      <c r="Z11" s="215"/>
      <c r="AA11" s="215"/>
      <c r="AB11" s="215"/>
      <c r="AC11" s="215"/>
      <c r="AD11" s="215"/>
      <c r="AE11" s="215"/>
      <c r="AF11" s="215"/>
      <c r="AG11" s="215" t="s">
        <v>159</v>
      </c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</row>
    <row r="12" customFormat="false" ht="12.75" hidden="true" customHeight="false" outlineLevel="2" collapsed="false">
      <c r="A12" s="216"/>
      <c r="B12" s="217"/>
      <c r="C12" s="238" t="s">
        <v>329</v>
      </c>
      <c r="D12" s="239"/>
      <c r="E12" s="240" t="n">
        <v>7</v>
      </c>
      <c r="F12" s="213"/>
      <c r="G12" s="213"/>
      <c r="H12" s="213"/>
      <c r="I12" s="213"/>
      <c r="J12" s="213"/>
      <c r="K12" s="213"/>
      <c r="L12" s="213"/>
      <c r="M12" s="213"/>
      <c r="N12" s="214"/>
      <c r="O12" s="214"/>
      <c r="P12" s="214"/>
      <c r="Q12" s="214"/>
      <c r="R12" s="213"/>
      <c r="S12" s="213"/>
      <c r="T12" s="213"/>
      <c r="U12" s="213"/>
      <c r="V12" s="213"/>
      <c r="W12" s="213"/>
      <c r="X12" s="213"/>
      <c r="Y12" s="213"/>
      <c r="Z12" s="215"/>
      <c r="AA12" s="215"/>
      <c r="AB12" s="215"/>
      <c r="AC12" s="215"/>
      <c r="AD12" s="215"/>
      <c r="AE12" s="215"/>
      <c r="AF12" s="215"/>
      <c r="AG12" s="215" t="s">
        <v>163</v>
      </c>
      <c r="AH12" s="215" t="n">
        <v>0</v>
      </c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</row>
    <row r="13" customFormat="false" ht="12.75" hidden="true" customHeight="false" outlineLevel="1" collapsed="false">
      <c r="A13" s="205" t="n">
        <v>3</v>
      </c>
      <c r="B13" s="206" t="s">
        <v>228</v>
      </c>
      <c r="C13" s="207" t="s">
        <v>229</v>
      </c>
      <c r="D13" s="208" t="s">
        <v>157</v>
      </c>
      <c r="E13" s="209" t="n">
        <v>0</v>
      </c>
      <c r="F13" s="210" t="n">
        <v>85</v>
      </c>
      <c r="G13" s="211" t="n">
        <f aca="false">ROUND(E13*F13,2)</f>
        <v>0</v>
      </c>
      <c r="H13" s="212" t="n">
        <v>0</v>
      </c>
      <c r="I13" s="213" t="n">
        <f aca="false">ROUND(E13*H13,2)</f>
        <v>0</v>
      </c>
      <c r="J13" s="212" t="n">
        <v>89.9</v>
      </c>
      <c r="K13" s="213" t="n">
        <f aca="false">ROUND(E13*J13,2)</f>
        <v>0</v>
      </c>
      <c r="L13" s="213" t="n">
        <v>21</v>
      </c>
      <c r="M13" s="213" t="n">
        <f aca="false">G13*(1+L13/100)</f>
        <v>0</v>
      </c>
      <c r="N13" s="214" t="n">
        <v>0</v>
      </c>
      <c r="O13" s="214" t="n">
        <f aca="false">ROUND(E13*N13,2)</f>
        <v>0</v>
      </c>
      <c r="P13" s="214" t="n">
        <v>0</v>
      </c>
      <c r="Q13" s="214" t="n">
        <f aca="false">ROUND(E13*P13,2)</f>
        <v>0</v>
      </c>
      <c r="R13" s="213"/>
      <c r="S13" s="213" t="s">
        <v>119</v>
      </c>
      <c r="T13" s="213" t="s">
        <v>119</v>
      </c>
      <c r="U13" s="213" t="n">
        <v>0.097</v>
      </c>
      <c r="V13" s="213" t="n">
        <f aca="false">ROUND(E13*U13,2)</f>
        <v>0</v>
      </c>
      <c r="W13" s="213"/>
      <c r="X13" s="213" t="s">
        <v>158</v>
      </c>
      <c r="Y13" s="213" t="s">
        <v>122</v>
      </c>
      <c r="Z13" s="215"/>
      <c r="AA13" s="215"/>
      <c r="AB13" s="215"/>
      <c r="AC13" s="215"/>
      <c r="AD13" s="215"/>
      <c r="AE13" s="215"/>
      <c r="AF13" s="215"/>
      <c r="AG13" s="215" t="s">
        <v>159</v>
      </c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</row>
    <row r="14" customFormat="false" ht="12.75" hidden="true" customHeight="false" outlineLevel="2" collapsed="false">
      <c r="A14" s="216"/>
      <c r="B14" s="217"/>
      <c r="C14" s="238" t="s">
        <v>332</v>
      </c>
      <c r="D14" s="239"/>
      <c r="E14" s="240" t="n">
        <v>7.164</v>
      </c>
      <c r="F14" s="213"/>
      <c r="G14" s="213"/>
      <c r="H14" s="213"/>
      <c r="I14" s="213"/>
      <c r="J14" s="213"/>
      <c r="K14" s="213"/>
      <c r="L14" s="213"/>
      <c r="M14" s="213"/>
      <c r="N14" s="214"/>
      <c r="O14" s="214"/>
      <c r="P14" s="214"/>
      <c r="Q14" s="214"/>
      <c r="R14" s="213"/>
      <c r="S14" s="213"/>
      <c r="T14" s="213"/>
      <c r="U14" s="213"/>
      <c r="V14" s="213"/>
      <c r="W14" s="213"/>
      <c r="X14" s="213"/>
      <c r="Y14" s="213"/>
      <c r="Z14" s="215"/>
      <c r="AA14" s="215"/>
      <c r="AB14" s="215"/>
      <c r="AC14" s="215"/>
      <c r="AD14" s="215"/>
      <c r="AE14" s="215"/>
      <c r="AF14" s="215"/>
      <c r="AG14" s="215" t="s">
        <v>163</v>
      </c>
      <c r="AH14" s="215" t="n">
        <v>0</v>
      </c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</row>
    <row r="15" customFormat="false" ht="12.75" hidden="true" customHeight="false" outlineLevel="1" collapsed="false">
      <c r="A15" s="205" t="n">
        <v>4</v>
      </c>
      <c r="B15" s="206" t="s">
        <v>231</v>
      </c>
      <c r="C15" s="207" t="s">
        <v>232</v>
      </c>
      <c r="D15" s="208" t="s">
        <v>157</v>
      </c>
      <c r="E15" s="209" t="n">
        <v>0</v>
      </c>
      <c r="F15" s="210" t="n">
        <v>250</v>
      </c>
      <c r="G15" s="211" t="n">
        <f aca="false">ROUND(E15*F15,2)</f>
        <v>0</v>
      </c>
      <c r="H15" s="212" t="n">
        <v>0</v>
      </c>
      <c r="I15" s="213" t="n">
        <f aca="false">ROUND(E15*H15,2)</f>
        <v>0</v>
      </c>
      <c r="J15" s="212" t="n">
        <v>303.5</v>
      </c>
      <c r="K15" s="213" t="n">
        <f aca="false">ROUND(E15*J15,2)</f>
        <v>0</v>
      </c>
      <c r="L15" s="213" t="n">
        <v>21</v>
      </c>
      <c r="M15" s="213" t="n">
        <f aca="false">G15*(1+L15/100)</f>
        <v>0</v>
      </c>
      <c r="N15" s="214" t="n">
        <v>0</v>
      </c>
      <c r="O15" s="214" t="n">
        <f aca="false">ROUND(E15*N15,2)</f>
        <v>0</v>
      </c>
      <c r="P15" s="214" t="n">
        <v>0</v>
      </c>
      <c r="Q15" s="214" t="n">
        <f aca="false">ROUND(E15*P15,2)</f>
        <v>0</v>
      </c>
      <c r="R15" s="213"/>
      <c r="S15" s="213" t="s">
        <v>119</v>
      </c>
      <c r="T15" s="213" t="s">
        <v>119</v>
      </c>
      <c r="U15" s="213" t="n">
        <v>0.23</v>
      </c>
      <c r="V15" s="213" t="n">
        <f aca="false">ROUND(E15*U15,2)</f>
        <v>0</v>
      </c>
      <c r="W15" s="213"/>
      <c r="X15" s="213" t="s">
        <v>158</v>
      </c>
      <c r="Y15" s="213" t="s">
        <v>122</v>
      </c>
      <c r="Z15" s="215"/>
      <c r="AA15" s="215"/>
      <c r="AB15" s="215"/>
      <c r="AC15" s="215"/>
      <c r="AD15" s="215"/>
      <c r="AE15" s="215"/>
      <c r="AF15" s="215"/>
      <c r="AG15" s="215" t="s">
        <v>159</v>
      </c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</row>
    <row r="16" customFormat="false" ht="12.75" hidden="true" customHeight="false" outlineLevel="2" collapsed="false">
      <c r="A16" s="216"/>
      <c r="B16" s="217"/>
      <c r="C16" s="238" t="s">
        <v>333</v>
      </c>
      <c r="D16" s="239"/>
      <c r="E16" s="240" t="n">
        <v>60.129</v>
      </c>
      <c r="F16" s="213"/>
      <c r="G16" s="213"/>
      <c r="H16" s="213"/>
      <c r="I16" s="213"/>
      <c r="J16" s="213"/>
      <c r="K16" s="213"/>
      <c r="L16" s="213"/>
      <c r="M16" s="213"/>
      <c r="N16" s="214"/>
      <c r="O16" s="214"/>
      <c r="P16" s="214"/>
      <c r="Q16" s="214"/>
      <c r="R16" s="213"/>
      <c r="S16" s="213"/>
      <c r="T16" s="213"/>
      <c r="U16" s="213"/>
      <c r="V16" s="213"/>
      <c r="W16" s="213"/>
      <c r="X16" s="213"/>
      <c r="Y16" s="213"/>
      <c r="Z16" s="215"/>
      <c r="AA16" s="215"/>
      <c r="AB16" s="215"/>
      <c r="AC16" s="215"/>
      <c r="AD16" s="215"/>
      <c r="AE16" s="215"/>
      <c r="AF16" s="215"/>
      <c r="AG16" s="215" t="s">
        <v>163</v>
      </c>
      <c r="AH16" s="215" t="n">
        <v>0</v>
      </c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</row>
    <row r="17" customFormat="false" ht="12.75" hidden="true" customHeight="false" outlineLevel="3" collapsed="false">
      <c r="A17" s="216"/>
      <c r="B17" s="217"/>
      <c r="C17" s="238" t="s">
        <v>234</v>
      </c>
      <c r="D17" s="239"/>
      <c r="E17" s="240" t="n">
        <v>-2</v>
      </c>
      <c r="F17" s="213"/>
      <c r="G17" s="213"/>
      <c r="H17" s="213"/>
      <c r="I17" s="213"/>
      <c r="J17" s="213"/>
      <c r="K17" s="213"/>
      <c r="L17" s="213"/>
      <c r="M17" s="213"/>
      <c r="N17" s="214"/>
      <c r="O17" s="214"/>
      <c r="P17" s="214"/>
      <c r="Q17" s="214"/>
      <c r="R17" s="213"/>
      <c r="S17" s="213"/>
      <c r="T17" s="213"/>
      <c r="U17" s="213"/>
      <c r="V17" s="213"/>
      <c r="W17" s="213"/>
      <c r="X17" s="213"/>
      <c r="Y17" s="213"/>
      <c r="Z17" s="215"/>
      <c r="AA17" s="215"/>
      <c r="AB17" s="215"/>
      <c r="AC17" s="215"/>
      <c r="AD17" s="215"/>
      <c r="AE17" s="215"/>
      <c r="AF17" s="215"/>
      <c r="AG17" s="215" t="s">
        <v>163</v>
      </c>
      <c r="AH17" s="215" t="n">
        <v>0</v>
      </c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customFormat="false" ht="12.75" hidden="true" customHeight="false" outlineLevel="1" collapsed="false">
      <c r="A18" s="205" t="n">
        <v>5</v>
      </c>
      <c r="B18" s="206" t="s">
        <v>235</v>
      </c>
      <c r="C18" s="207" t="s">
        <v>236</v>
      </c>
      <c r="D18" s="208" t="s">
        <v>157</v>
      </c>
      <c r="E18" s="209" t="n">
        <v>0</v>
      </c>
      <c r="F18" s="210" t="n">
        <v>195</v>
      </c>
      <c r="G18" s="211" t="n">
        <f aca="false">ROUND(E18*F18,2)</f>
        <v>0</v>
      </c>
      <c r="H18" s="212" t="n">
        <v>0</v>
      </c>
      <c r="I18" s="213" t="n">
        <f aca="false">ROUND(E18*H18,2)</f>
        <v>0</v>
      </c>
      <c r="J18" s="212" t="n">
        <v>198</v>
      </c>
      <c r="K18" s="213" t="n">
        <f aca="false">ROUND(E18*J18,2)</f>
        <v>0</v>
      </c>
      <c r="L18" s="213" t="n">
        <v>21</v>
      </c>
      <c r="M18" s="213" t="n">
        <f aca="false">G18*(1+L18/100)</f>
        <v>0</v>
      </c>
      <c r="N18" s="214" t="n">
        <v>0</v>
      </c>
      <c r="O18" s="214" t="n">
        <f aca="false">ROUND(E18*N18,2)</f>
        <v>0</v>
      </c>
      <c r="P18" s="214" t="n">
        <v>0</v>
      </c>
      <c r="Q18" s="214" t="n">
        <f aca="false">ROUND(E18*P18,2)</f>
        <v>0</v>
      </c>
      <c r="R18" s="213"/>
      <c r="S18" s="213" t="s">
        <v>119</v>
      </c>
      <c r="T18" s="213" t="s">
        <v>119</v>
      </c>
      <c r="U18" s="213" t="n">
        <v>0.3898</v>
      </c>
      <c r="V18" s="213" t="n">
        <f aca="false">ROUND(E18*U18,2)</f>
        <v>0</v>
      </c>
      <c r="W18" s="213"/>
      <c r="X18" s="213" t="s">
        <v>158</v>
      </c>
      <c r="Y18" s="213" t="s">
        <v>122</v>
      </c>
      <c r="Z18" s="215"/>
      <c r="AA18" s="215"/>
      <c r="AB18" s="215"/>
      <c r="AC18" s="215"/>
      <c r="AD18" s="215"/>
      <c r="AE18" s="215"/>
      <c r="AF18" s="215"/>
      <c r="AG18" s="215" t="s">
        <v>159</v>
      </c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customFormat="false" ht="12.75" hidden="true" customHeight="false" outlineLevel="2" collapsed="false">
      <c r="A19" s="216"/>
      <c r="B19" s="217"/>
      <c r="C19" s="238" t="s">
        <v>334</v>
      </c>
      <c r="D19" s="239"/>
      <c r="E19" s="240" t="n">
        <v>29.0645</v>
      </c>
      <c r="F19" s="213"/>
      <c r="G19" s="213"/>
      <c r="H19" s="213"/>
      <c r="I19" s="213"/>
      <c r="J19" s="213"/>
      <c r="K19" s="213"/>
      <c r="L19" s="213"/>
      <c r="M19" s="213"/>
      <c r="N19" s="214"/>
      <c r="O19" s="214"/>
      <c r="P19" s="214"/>
      <c r="Q19" s="214"/>
      <c r="R19" s="213"/>
      <c r="S19" s="213"/>
      <c r="T19" s="213"/>
      <c r="U19" s="213"/>
      <c r="V19" s="213"/>
      <c r="W19" s="213"/>
      <c r="X19" s="213"/>
      <c r="Y19" s="213"/>
      <c r="Z19" s="215"/>
      <c r="AA19" s="215"/>
      <c r="AB19" s="215"/>
      <c r="AC19" s="215"/>
      <c r="AD19" s="215"/>
      <c r="AE19" s="215"/>
      <c r="AF19" s="215"/>
      <c r="AG19" s="215" t="s">
        <v>163</v>
      </c>
      <c r="AH19" s="215" t="n">
        <v>0</v>
      </c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</row>
    <row r="20" customFormat="false" ht="12.75" hidden="true" customHeight="false" outlineLevel="1" collapsed="false">
      <c r="A20" s="231" t="n">
        <v>6</v>
      </c>
      <c r="B20" s="232" t="s">
        <v>238</v>
      </c>
      <c r="C20" s="233" t="s">
        <v>239</v>
      </c>
      <c r="D20" s="234" t="s">
        <v>157</v>
      </c>
      <c r="E20" s="235" t="n">
        <v>0</v>
      </c>
      <c r="F20" s="236" t="n">
        <v>1470</v>
      </c>
      <c r="G20" s="237" t="n">
        <f aca="false">ROUND(E20*F20,2)</f>
        <v>0</v>
      </c>
      <c r="H20" s="212" t="n">
        <v>0</v>
      </c>
      <c r="I20" s="213" t="n">
        <f aca="false">ROUND(E20*H20,2)</f>
        <v>0</v>
      </c>
      <c r="J20" s="212" t="n">
        <v>1475</v>
      </c>
      <c r="K20" s="213" t="n">
        <f aca="false">ROUND(E20*J20,2)</f>
        <v>0</v>
      </c>
      <c r="L20" s="213" t="n">
        <v>21</v>
      </c>
      <c r="M20" s="213" t="n">
        <f aca="false">G20*(1+L20/100)</f>
        <v>0</v>
      </c>
      <c r="N20" s="214" t="n">
        <v>0</v>
      </c>
      <c r="O20" s="214" t="n">
        <f aca="false">ROUND(E20*N20,2)</f>
        <v>0</v>
      </c>
      <c r="P20" s="214" t="n">
        <v>0</v>
      </c>
      <c r="Q20" s="214" t="n">
        <f aca="false">ROUND(E20*P20,2)</f>
        <v>0</v>
      </c>
      <c r="R20" s="213"/>
      <c r="S20" s="213" t="s">
        <v>119</v>
      </c>
      <c r="T20" s="213" t="s">
        <v>119</v>
      </c>
      <c r="U20" s="213" t="n">
        <v>3.533</v>
      </c>
      <c r="V20" s="213" t="n">
        <f aca="false">ROUND(E20*U20,2)</f>
        <v>0</v>
      </c>
      <c r="W20" s="213"/>
      <c r="X20" s="213" t="s">
        <v>158</v>
      </c>
      <c r="Y20" s="213" t="s">
        <v>122</v>
      </c>
      <c r="Z20" s="215"/>
      <c r="AA20" s="215"/>
      <c r="AB20" s="215"/>
      <c r="AC20" s="215"/>
      <c r="AD20" s="215"/>
      <c r="AE20" s="215"/>
      <c r="AF20" s="215"/>
      <c r="AG20" s="215" t="s">
        <v>159</v>
      </c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</row>
    <row r="21" customFormat="false" ht="12.75" hidden="true" customHeight="false" outlineLevel="1" collapsed="false">
      <c r="A21" s="205" t="n">
        <v>7</v>
      </c>
      <c r="B21" s="206" t="s">
        <v>240</v>
      </c>
      <c r="C21" s="207" t="s">
        <v>241</v>
      </c>
      <c r="D21" s="208" t="s">
        <v>171</v>
      </c>
      <c r="E21" s="209" t="n">
        <v>0</v>
      </c>
      <c r="F21" s="210" t="n">
        <v>135</v>
      </c>
      <c r="G21" s="211" t="n">
        <f aca="false">ROUND(E21*F21,2)</f>
        <v>0</v>
      </c>
      <c r="H21" s="212" t="n">
        <v>13.89</v>
      </c>
      <c r="I21" s="213" t="n">
        <f aca="false">ROUND(E21*H21,2)</f>
        <v>0</v>
      </c>
      <c r="J21" s="212" t="n">
        <v>135.11</v>
      </c>
      <c r="K21" s="213" t="n">
        <f aca="false">ROUND(E21*J21,2)</f>
        <v>0</v>
      </c>
      <c r="L21" s="213" t="n">
        <v>21</v>
      </c>
      <c r="M21" s="213" t="n">
        <f aca="false">G21*(1+L21/100)</f>
        <v>0</v>
      </c>
      <c r="N21" s="214" t="n">
        <v>0.00099</v>
      </c>
      <c r="O21" s="214" t="n">
        <f aca="false">ROUND(E21*N21,2)</f>
        <v>0</v>
      </c>
      <c r="P21" s="214" t="n">
        <v>0</v>
      </c>
      <c r="Q21" s="214" t="n">
        <f aca="false">ROUND(E21*P21,2)</f>
        <v>0</v>
      </c>
      <c r="R21" s="213"/>
      <c r="S21" s="213" t="s">
        <v>119</v>
      </c>
      <c r="T21" s="213" t="s">
        <v>119</v>
      </c>
      <c r="U21" s="213" t="n">
        <v>0.236</v>
      </c>
      <c r="V21" s="213" t="n">
        <f aca="false">ROUND(E21*U21,2)</f>
        <v>0</v>
      </c>
      <c r="W21" s="213"/>
      <c r="X21" s="213" t="s">
        <v>158</v>
      </c>
      <c r="Y21" s="213" t="s">
        <v>122</v>
      </c>
      <c r="Z21" s="215"/>
      <c r="AA21" s="215"/>
      <c r="AB21" s="215"/>
      <c r="AC21" s="215"/>
      <c r="AD21" s="215"/>
      <c r="AE21" s="215"/>
      <c r="AF21" s="215"/>
      <c r="AG21" s="215" t="s">
        <v>242</v>
      </c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</row>
    <row r="22" customFormat="false" ht="12.75" hidden="true" customHeight="false" outlineLevel="2" collapsed="false">
      <c r="A22" s="216"/>
      <c r="B22" s="217"/>
      <c r="C22" s="238" t="s">
        <v>335</v>
      </c>
      <c r="D22" s="239"/>
      <c r="E22" s="240" t="n">
        <v>200.43</v>
      </c>
      <c r="F22" s="213"/>
      <c r="G22" s="213"/>
      <c r="H22" s="213"/>
      <c r="I22" s="213"/>
      <c r="J22" s="213"/>
      <c r="K22" s="213"/>
      <c r="L22" s="213"/>
      <c r="M22" s="213"/>
      <c r="N22" s="214"/>
      <c r="O22" s="214"/>
      <c r="P22" s="214"/>
      <c r="Q22" s="214"/>
      <c r="R22" s="213"/>
      <c r="S22" s="213"/>
      <c r="T22" s="213"/>
      <c r="U22" s="213"/>
      <c r="V22" s="213"/>
      <c r="W22" s="213"/>
      <c r="X22" s="213"/>
      <c r="Y22" s="213"/>
      <c r="Z22" s="215"/>
      <c r="AA22" s="215"/>
      <c r="AB22" s="215"/>
      <c r="AC22" s="215"/>
      <c r="AD22" s="215"/>
      <c r="AE22" s="215"/>
      <c r="AF22" s="215"/>
      <c r="AG22" s="215" t="s">
        <v>163</v>
      </c>
      <c r="AH22" s="215" t="n">
        <v>0</v>
      </c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</row>
    <row r="23" customFormat="false" ht="12.75" hidden="true" customHeight="false" outlineLevel="1" collapsed="false">
      <c r="A23" s="231" t="n">
        <v>8</v>
      </c>
      <c r="B23" s="232" t="s">
        <v>244</v>
      </c>
      <c r="C23" s="233" t="s">
        <v>245</v>
      </c>
      <c r="D23" s="234" t="s">
        <v>171</v>
      </c>
      <c r="E23" s="235" t="n">
        <v>0</v>
      </c>
      <c r="F23" s="236" t="n">
        <v>30</v>
      </c>
      <c r="G23" s="237" t="n">
        <f aca="false">ROUND(E23*F23,2)</f>
        <v>0</v>
      </c>
      <c r="H23" s="212" t="n">
        <v>0</v>
      </c>
      <c r="I23" s="213" t="n">
        <f aca="false">ROUND(E23*H23,2)</f>
        <v>0</v>
      </c>
      <c r="J23" s="212" t="n">
        <v>32.1</v>
      </c>
      <c r="K23" s="213" t="n">
        <f aca="false">ROUND(E23*J23,2)</f>
        <v>0</v>
      </c>
      <c r="L23" s="213" t="n">
        <v>21</v>
      </c>
      <c r="M23" s="213" t="n">
        <f aca="false">G23*(1+L23/100)</f>
        <v>0</v>
      </c>
      <c r="N23" s="214" t="n">
        <v>0</v>
      </c>
      <c r="O23" s="214" t="n">
        <f aca="false">ROUND(E23*N23,2)</f>
        <v>0</v>
      </c>
      <c r="P23" s="214" t="n">
        <v>0</v>
      </c>
      <c r="Q23" s="214" t="n">
        <f aca="false">ROUND(E23*P23,2)</f>
        <v>0</v>
      </c>
      <c r="R23" s="213"/>
      <c r="S23" s="213" t="s">
        <v>119</v>
      </c>
      <c r="T23" s="213" t="s">
        <v>119</v>
      </c>
      <c r="U23" s="213" t="n">
        <v>0.07</v>
      </c>
      <c r="V23" s="213" t="n">
        <f aca="false">ROUND(E23*U23,2)</f>
        <v>0</v>
      </c>
      <c r="W23" s="213"/>
      <c r="X23" s="213" t="s">
        <v>158</v>
      </c>
      <c r="Y23" s="213" t="s">
        <v>122</v>
      </c>
      <c r="Z23" s="215"/>
      <c r="AA23" s="215"/>
      <c r="AB23" s="215"/>
      <c r="AC23" s="215"/>
      <c r="AD23" s="215"/>
      <c r="AE23" s="215"/>
      <c r="AF23" s="215"/>
      <c r="AG23" s="215" t="s">
        <v>242</v>
      </c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</row>
    <row r="24" customFormat="false" ht="12.75" hidden="true" customHeight="false" outlineLevel="1" collapsed="false">
      <c r="A24" s="205" t="n">
        <v>9</v>
      </c>
      <c r="B24" s="206" t="s">
        <v>246</v>
      </c>
      <c r="C24" s="207" t="s">
        <v>247</v>
      </c>
      <c r="D24" s="208" t="s">
        <v>157</v>
      </c>
      <c r="E24" s="209" t="n">
        <v>0</v>
      </c>
      <c r="F24" s="210" t="n">
        <v>145</v>
      </c>
      <c r="G24" s="211" t="n">
        <f aca="false">ROUND(E24*F24,2)</f>
        <v>0</v>
      </c>
      <c r="H24" s="212" t="n">
        <v>0</v>
      </c>
      <c r="I24" s="213" t="n">
        <f aca="false">ROUND(E24*H24,2)</f>
        <v>0</v>
      </c>
      <c r="J24" s="212" t="n">
        <v>148.5</v>
      </c>
      <c r="K24" s="213" t="n">
        <f aca="false">ROUND(E24*J24,2)</f>
        <v>0</v>
      </c>
      <c r="L24" s="213" t="n">
        <v>21</v>
      </c>
      <c r="M24" s="213" t="n">
        <f aca="false">G24*(1+L24/100)</f>
        <v>0</v>
      </c>
      <c r="N24" s="214" t="n">
        <v>0</v>
      </c>
      <c r="O24" s="214" t="n">
        <f aca="false">ROUND(E24*N24,2)</f>
        <v>0</v>
      </c>
      <c r="P24" s="214" t="n">
        <v>0</v>
      </c>
      <c r="Q24" s="214" t="n">
        <f aca="false">ROUND(E24*P24,2)</f>
        <v>0</v>
      </c>
      <c r="R24" s="213"/>
      <c r="S24" s="213" t="s">
        <v>119</v>
      </c>
      <c r="T24" s="213" t="s">
        <v>119</v>
      </c>
      <c r="U24" s="213" t="n">
        <v>0.345</v>
      </c>
      <c r="V24" s="213" t="n">
        <f aca="false">ROUND(E24*U24,2)</f>
        <v>0</v>
      </c>
      <c r="W24" s="213"/>
      <c r="X24" s="213" t="s">
        <v>158</v>
      </c>
      <c r="Y24" s="213" t="s">
        <v>122</v>
      </c>
      <c r="Z24" s="215"/>
      <c r="AA24" s="215"/>
      <c r="AB24" s="215"/>
      <c r="AC24" s="215"/>
      <c r="AD24" s="215"/>
      <c r="AE24" s="215"/>
      <c r="AF24" s="215"/>
      <c r="AG24" s="215" t="s">
        <v>242</v>
      </c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</row>
    <row r="25" customFormat="false" ht="12.75" hidden="true" customHeight="false" outlineLevel="2" collapsed="false">
      <c r="A25" s="216"/>
      <c r="B25" s="217"/>
      <c r="C25" s="238" t="s">
        <v>336</v>
      </c>
      <c r="D25" s="239"/>
      <c r="E25" s="240" t="n">
        <v>60.129</v>
      </c>
      <c r="F25" s="213"/>
      <c r="G25" s="213"/>
      <c r="H25" s="213"/>
      <c r="I25" s="213"/>
      <c r="J25" s="213"/>
      <c r="K25" s="213"/>
      <c r="L25" s="213"/>
      <c r="M25" s="213"/>
      <c r="N25" s="214"/>
      <c r="O25" s="214"/>
      <c r="P25" s="214"/>
      <c r="Q25" s="214"/>
      <c r="R25" s="213"/>
      <c r="S25" s="213"/>
      <c r="T25" s="213"/>
      <c r="U25" s="213"/>
      <c r="V25" s="213"/>
      <c r="W25" s="213"/>
      <c r="X25" s="213"/>
      <c r="Y25" s="213"/>
      <c r="Z25" s="215"/>
      <c r="AA25" s="215"/>
      <c r="AB25" s="215"/>
      <c r="AC25" s="215"/>
      <c r="AD25" s="215"/>
      <c r="AE25" s="215"/>
      <c r="AF25" s="215"/>
      <c r="AG25" s="215" t="s">
        <v>163</v>
      </c>
      <c r="AH25" s="215" t="n">
        <v>0</v>
      </c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</row>
    <row r="26" customFormat="false" ht="12.75" hidden="true" customHeight="false" outlineLevel="1" collapsed="false">
      <c r="A26" s="205" t="n">
        <v>10</v>
      </c>
      <c r="B26" s="206" t="s">
        <v>164</v>
      </c>
      <c r="C26" s="207" t="s">
        <v>165</v>
      </c>
      <c r="D26" s="208" t="s">
        <v>157</v>
      </c>
      <c r="E26" s="209" t="n">
        <v>0</v>
      </c>
      <c r="F26" s="210" t="n">
        <v>255</v>
      </c>
      <c r="G26" s="211" t="n">
        <f aca="false">ROUND(E26*F26,2)</f>
        <v>0</v>
      </c>
      <c r="H26" s="212" t="n">
        <v>0</v>
      </c>
      <c r="I26" s="213" t="n">
        <f aca="false">ROUND(E26*H26,2)</f>
        <v>0</v>
      </c>
      <c r="J26" s="212" t="n">
        <v>256.5</v>
      </c>
      <c r="K26" s="213" t="n">
        <f aca="false">ROUND(E26*J26,2)</f>
        <v>0</v>
      </c>
      <c r="L26" s="213" t="n">
        <v>21</v>
      </c>
      <c r="M26" s="213" t="n">
        <f aca="false">G26*(1+L26/100)</f>
        <v>0</v>
      </c>
      <c r="N26" s="214" t="n">
        <v>0</v>
      </c>
      <c r="O26" s="214" t="n">
        <f aca="false">ROUND(E26*N26,2)</f>
        <v>0</v>
      </c>
      <c r="P26" s="214" t="n">
        <v>0</v>
      </c>
      <c r="Q26" s="214" t="n">
        <f aca="false">ROUND(E26*P26,2)</f>
        <v>0</v>
      </c>
      <c r="R26" s="213"/>
      <c r="S26" s="213" t="s">
        <v>119</v>
      </c>
      <c r="T26" s="213" t="s">
        <v>119</v>
      </c>
      <c r="U26" s="213" t="n">
        <v>0.011</v>
      </c>
      <c r="V26" s="213" t="n">
        <f aca="false">ROUND(E26*U26,2)</f>
        <v>0</v>
      </c>
      <c r="W26" s="213"/>
      <c r="X26" s="213" t="s">
        <v>158</v>
      </c>
      <c r="Y26" s="213" t="s">
        <v>122</v>
      </c>
      <c r="Z26" s="215"/>
      <c r="AA26" s="215"/>
      <c r="AB26" s="215"/>
      <c r="AC26" s="215"/>
      <c r="AD26" s="215"/>
      <c r="AE26" s="215"/>
      <c r="AF26" s="215"/>
      <c r="AG26" s="215" t="s">
        <v>242</v>
      </c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</row>
    <row r="27" customFormat="false" ht="12.75" hidden="true" customHeight="false" outlineLevel="2" collapsed="false">
      <c r="A27" s="216"/>
      <c r="B27" s="217"/>
      <c r="C27" s="238" t="s">
        <v>337</v>
      </c>
      <c r="D27" s="239"/>
      <c r="E27" s="240" t="n">
        <v>60.129</v>
      </c>
      <c r="F27" s="213"/>
      <c r="G27" s="213"/>
      <c r="H27" s="213"/>
      <c r="I27" s="213"/>
      <c r="J27" s="213"/>
      <c r="K27" s="213"/>
      <c r="L27" s="213"/>
      <c r="M27" s="213"/>
      <c r="N27" s="214"/>
      <c r="O27" s="214"/>
      <c r="P27" s="214"/>
      <c r="Q27" s="214"/>
      <c r="R27" s="213"/>
      <c r="S27" s="213"/>
      <c r="T27" s="213"/>
      <c r="U27" s="213"/>
      <c r="V27" s="213"/>
      <c r="W27" s="213"/>
      <c r="X27" s="213"/>
      <c r="Y27" s="213"/>
      <c r="Z27" s="215"/>
      <c r="AA27" s="215"/>
      <c r="AB27" s="215"/>
      <c r="AC27" s="215"/>
      <c r="AD27" s="215"/>
      <c r="AE27" s="215"/>
      <c r="AF27" s="215"/>
      <c r="AG27" s="215" t="s">
        <v>163</v>
      </c>
      <c r="AH27" s="215" t="n">
        <v>0</v>
      </c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</row>
    <row r="28" customFormat="false" ht="12.75" hidden="true" customHeight="false" outlineLevel="1" collapsed="false">
      <c r="A28" s="231" t="n">
        <v>11</v>
      </c>
      <c r="B28" s="232" t="s">
        <v>250</v>
      </c>
      <c r="C28" s="233" t="s">
        <v>251</v>
      </c>
      <c r="D28" s="234" t="s">
        <v>157</v>
      </c>
      <c r="E28" s="235" t="n">
        <v>0</v>
      </c>
      <c r="F28" s="236" t="n">
        <v>305</v>
      </c>
      <c r="G28" s="237" t="n">
        <f aca="false">ROUND(E28*F28,2)</f>
        <v>0</v>
      </c>
      <c r="H28" s="212" t="n">
        <v>0</v>
      </c>
      <c r="I28" s="213" t="n">
        <f aca="false">ROUND(E28*H28,2)</f>
        <v>0</v>
      </c>
      <c r="J28" s="212" t="n">
        <v>308</v>
      </c>
      <c r="K28" s="213" t="n">
        <f aca="false">ROUND(E28*J28,2)</f>
        <v>0</v>
      </c>
      <c r="L28" s="213" t="n">
        <v>21</v>
      </c>
      <c r="M28" s="213" t="n">
        <f aca="false">G28*(1+L28/100)</f>
        <v>0</v>
      </c>
      <c r="N28" s="214" t="n">
        <v>0</v>
      </c>
      <c r="O28" s="214" t="n">
        <f aca="false">ROUND(E28*N28,2)</f>
        <v>0</v>
      </c>
      <c r="P28" s="214" t="n">
        <v>0</v>
      </c>
      <c r="Q28" s="214" t="n">
        <f aca="false">ROUND(E28*P28,2)</f>
        <v>0</v>
      </c>
      <c r="R28" s="213"/>
      <c r="S28" s="213" t="s">
        <v>119</v>
      </c>
      <c r="T28" s="213" t="s">
        <v>119</v>
      </c>
      <c r="U28" s="213" t="n">
        <v>0.652</v>
      </c>
      <c r="V28" s="213" t="n">
        <f aca="false">ROUND(E28*U28,2)</f>
        <v>0</v>
      </c>
      <c r="W28" s="213"/>
      <c r="X28" s="213" t="s">
        <v>158</v>
      </c>
      <c r="Y28" s="213" t="s">
        <v>122</v>
      </c>
      <c r="Z28" s="215"/>
      <c r="AA28" s="215"/>
      <c r="AB28" s="215"/>
      <c r="AC28" s="215"/>
      <c r="AD28" s="215"/>
      <c r="AE28" s="215"/>
      <c r="AF28" s="215"/>
      <c r="AG28" s="215" t="s">
        <v>242</v>
      </c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</row>
    <row r="29" customFormat="false" ht="12.75" hidden="true" customHeight="false" outlineLevel="1" collapsed="false">
      <c r="A29" s="231" t="n">
        <v>12</v>
      </c>
      <c r="B29" s="232" t="s">
        <v>167</v>
      </c>
      <c r="C29" s="233" t="s">
        <v>168</v>
      </c>
      <c r="D29" s="234" t="s">
        <v>157</v>
      </c>
      <c r="E29" s="235" t="n">
        <v>0</v>
      </c>
      <c r="F29" s="236" t="n">
        <v>15</v>
      </c>
      <c r="G29" s="237" t="n">
        <f aca="false">ROUND(E29*F29,2)</f>
        <v>0</v>
      </c>
      <c r="H29" s="212" t="n">
        <v>0</v>
      </c>
      <c r="I29" s="213" t="n">
        <f aca="false">ROUND(E29*H29,2)</f>
        <v>0</v>
      </c>
      <c r="J29" s="212" t="n">
        <v>19.3</v>
      </c>
      <c r="K29" s="213" t="n">
        <f aca="false">ROUND(E29*J29,2)</f>
        <v>0</v>
      </c>
      <c r="L29" s="213" t="n">
        <v>21</v>
      </c>
      <c r="M29" s="213" t="n">
        <f aca="false">G29*(1+L29/100)</f>
        <v>0</v>
      </c>
      <c r="N29" s="214" t="n">
        <v>0</v>
      </c>
      <c r="O29" s="214" t="n">
        <f aca="false">ROUND(E29*N29,2)</f>
        <v>0</v>
      </c>
      <c r="P29" s="214" t="n">
        <v>0</v>
      </c>
      <c r="Q29" s="214" t="n">
        <f aca="false">ROUND(E29*P29,2)</f>
        <v>0</v>
      </c>
      <c r="R29" s="213"/>
      <c r="S29" s="213" t="s">
        <v>119</v>
      </c>
      <c r="T29" s="213" t="s">
        <v>119</v>
      </c>
      <c r="U29" s="213" t="n">
        <v>0.009</v>
      </c>
      <c r="V29" s="213" t="n">
        <f aca="false">ROUND(E29*U29,2)</f>
        <v>0</v>
      </c>
      <c r="W29" s="213"/>
      <c r="X29" s="213" t="s">
        <v>158</v>
      </c>
      <c r="Y29" s="213" t="s">
        <v>122</v>
      </c>
      <c r="Z29" s="215"/>
      <c r="AA29" s="215"/>
      <c r="AB29" s="215"/>
      <c r="AC29" s="215"/>
      <c r="AD29" s="215"/>
      <c r="AE29" s="215"/>
      <c r="AF29" s="215"/>
      <c r="AG29" s="215" t="s">
        <v>242</v>
      </c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</row>
    <row r="30" customFormat="false" ht="12.75" hidden="true" customHeight="false" outlineLevel="1" collapsed="false">
      <c r="A30" s="205" t="n">
        <v>13</v>
      </c>
      <c r="B30" s="206" t="s">
        <v>252</v>
      </c>
      <c r="C30" s="207" t="s">
        <v>253</v>
      </c>
      <c r="D30" s="208" t="s">
        <v>157</v>
      </c>
      <c r="E30" s="209" t="n">
        <v>0</v>
      </c>
      <c r="F30" s="210" t="n">
        <v>140</v>
      </c>
      <c r="G30" s="211" t="n">
        <f aca="false">ROUND(E30*F30,2)</f>
        <v>0</v>
      </c>
      <c r="H30" s="212" t="n">
        <v>0</v>
      </c>
      <c r="I30" s="213" t="n">
        <f aca="false">ROUND(E30*H30,2)</f>
        <v>0</v>
      </c>
      <c r="J30" s="212" t="n">
        <v>144.5</v>
      </c>
      <c r="K30" s="213" t="n">
        <f aca="false">ROUND(E30*J30,2)</f>
        <v>0</v>
      </c>
      <c r="L30" s="213" t="n">
        <v>21</v>
      </c>
      <c r="M30" s="213" t="n">
        <f aca="false">G30*(1+L30/100)</f>
        <v>0</v>
      </c>
      <c r="N30" s="214" t="n">
        <v>0</v>
      </c>
      <c r="O30" s="214" t="n">
        <f aca="false">ROUND(E30*N30,2)</f>
        <v>0</v>
      </c>
      <c r="P30" s="214" t="n">
        <v>0</v>
      </c>
      <c r="Q30" s="214" t="n">
        <f aca="false">ROUND(E30*P30,2)</f>
        <v>0</v>
      </c>
      <c r="R30" s="213"/>
      <c r="S30" s="213" t="s">
        <v>119</v>
      </c>
      <c r="T30" s="213" t="s">
        <v>119</v>
      </c>
      <c r="U30" s="213" t="n">
        <v>0.184</v>
      </c>
      <c r="V30" s="213" t="n">
        <f aca="false">ROUND(E30*U30,2)</f>
        <v>0</v>
      </c>
      <c r="W30" s="213"/>
      <c r="X30" s="213" t="s">
        <v>158</v>
      </c>
      <c r="Y30" s="213" t="s">
        <v>122</v>
      </c>
      <c r="Z30" s="215"/>
      <c r="AA30" s="215"/>
      <c r="AB30" s="215"/>
      <c r="AC30" s="215"/>
      <c r="AD30" s="215"/>
      <c r="AE30" s="215"/>
      <c r="AF30" s="215"/>
      <c r="AG30" s="215" t="s">
        <v>242</v>
      </c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</row>
    <row r="31" customFormat="false" ht="12.75" hidden="true" customHeight="false" outlineLevel="2" collapsed="false">
      <c r="A31" s="216"/>
      <c r="B31" s="217"/>
      <c r="C31" s="238" t="s">
        <v>338</v>
      </c>
      <c r="D31" s="239"/>
      <c r="E31" s="240" t="n">
        <v>40.086</v>
      </c>
      <c r="F31" s="213"/>
      <c r="G31" s="213"/>
      <c r="H31" s="213"/>
      <c r="I31" s="213"/>
      <c r="J31" s="213"/>
      <c r="K31" s="213"/>
      <c r="L31" s="213"/>
      <c r="M31" s="213"/>
      <c r="N31" s="214"/>
      <c r="O31" s="214"/>
      <c r="P31" s="214"/>
      <c r="Q31" s="214"/>
      <c r="R31" s="213"/>
      <c r="S31" s="213"/>
      <c r="T31" s="213"/>
      <c r="U31" s="213"/>
      <c r="V31" s="213"/>
      <c r="W31" s="213"/>
      <c r="X31" s="213"/>
      <c r="Y31" s="213"/>
      <c r="Z31" s="215"/>
      <c r="AA31" s="215"/>
      <c r="AB31" s="215"/>
      <c r="AC31" s="215"/>
      <c r="AD31" s="215"/>
      <c r="AE31" s="215"/>
      <c r="AF31" s="215"/>
      <c r="AG31" s="215" t="s">
        <v>163</v>
      </c>
      <c r="AH31" s="215" t="n">
        <v>0</v>
      </c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</row>
    <row r="32" customFormat="false" ht="19.4" hidden="true" customHeight="false" outlineLevel="1" collapsed="false">
      <c r="A32" s="205" t="n">
        <v>14</v>
      </c>
      <c r="B32" s="206" t="s">
        <v>256</v>
      </c>
      <c r="C32" s="207" t="s">
        <v>257</v>
      </c>
      <c r="D32" s="208" t="s">
        <v>157</v>
      </c>
      <c r="E32" s="209" t="n">
        <v>0</v>
      </c>
      <c r="F32" s="210" t="n">
        <v>1150</v>
      </c>
      <c r="G32" s="211" t="n">
        <f aca="false">ROUND(E32*F32,2)</f>
        <v>0</v>
      </c>
      <c r="H32" s="212" t="n">
        <v>691.64</v>
      </c>
      <c r="I32" s="213" t="n">
        <f aca="false">ROUND(E32*H32,2)</f>
        <v>0</v>
      </c>
      <c r="J32" s="212" t="n">
        <v>682.36</v>
      </c>
      <c r="K32" s="213" t="n">
        <f aca="false">ROUND(E32*J32,2)</f>
        <v>0</v>
      </c>
      <c r="L32" s="213" t="n">
        <v>21</v>
      </c>
      <c r="M32" s="213" t="n">
        <f aca="false">G32*(1+L32/100)</f>
        <v>0</v>
      </c>
      <c r="N32" s="214" t="n">
        <v>1.7</v>
      </c>
      <c r="O32" s="214" t="n">
        <f aca="false">ROUND(E32*N32,2)</f>
        <v>0</v>
      </c>
      <c r="P32" s="214" t="n">
        <v>0</v>
      </c>
      <c r="Q32" s="214" t="n">
        <f aca="false">ROUND(E32*P32,2)</f>
        <v>0</v>
      </c>
      <c r="R32" s="213"/>
      <c r="S32" s="213" t="s">
        <v>119</v>
      </c>
      <c r="T32" s="213" t="s">
        <v>119</v>
      </c>
      <c r="U32" s="213" t="n">
        <v>1.587</v>
      </c>
      <c r="V32" s="213" t="n">
        <f aca="false">ROUND(E32*U32,2)</f>
        <v>0</v>
      </c>
      <c r="W32" s="213"/>
      <c r="X32" s="213" t="s">
        <v>158</v>
      </c>
      <c r="Y32" s="213" t="s">
        <v>122</v>
      </c>
      <c r="Z32" s="215"/>
      <c r="AA32" s="215"/>
      <c r="AB32" s="215"/>
      <c r="AC32" s="215"/>
      <c r="AD32" s="215"/>
      <c r="AE32" s="215"/>
      <c r="AF32" s="215"/>
      <c r="AG32" s="215" t="s">
        <v>242</v>
      </c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</row>
    <row r="33" customFormat="false" ht="12.75" hidden="true" customHeight="false" outlineLevel="2" collapsed="false">
      <c r="A33" s="216"/>
      <c r="B33" s="217"/>
      <c r="C33" s="238" t="s">
        <v>339</v>
      </c>
      <c r="D33" s="239"/>
      <c r="E33" s="240" t="n">
        <v>16.0344</v>
      </c>
      <c r="F33" s="213"/>
      <c r="G33" s="213"/>
      <c r="H33" s="213"/>
      <c r="I33" s="213"/>
      <c r="J33" s="213"/>
      <c r="K33" s="213"/>
      <c r="L33" s="213"/>
      <c r="M33" s="213"/>
      <c r="N33" s="214"/>
      <c r="O33" s="214"/>
      <c r="P33" s="214"/>
      <c r="Q33" s="214"/>
      <c r="R33" s="213"/>
      <c r="S33" s="213"/>
      <c r="T33" s="213"/>
      <c r="U33" s="213"/>
      <c r="V33" s="213"/>
      <c r="W33" s="213"/>
      <c r="X33" s="213"/>
      <c r="Y33" s="213"/>
      <c r="Z33" s="215"/>
      <c r="AA33" s="215"/>
      <c r="AB33" s="215"/>
      <c r="AC33" s="215"/>
      <c r="AD33" s="215"/>
      <c r="AE33" s="215"/>
      <c r="AF33" s="215"/>
      <c r="AG33" s="215" t="s">
        <v>163</v>
      </c>
      <c r="AH33" s="215" t="n">
        <v>0</v>
      </c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</row>
    <row r="34" customFormat="false" ht="12.75" hidden="true" customHeight="false" outlineLevel="1" collapsed="false">
      <c r="A34" s="205" t="n">
        <v>15</v>
      </c>
      <c r="B34" s="206" t="s">
        <v>259</v>
      </c>
      <c r="C34" s="207" t="s">
        <v>260</v>
      </c>
      <c r="D34" s="208" t="s">
        <v>171</v>
      </c>
      <c r="E34" s="209" t="n">
        <v>0</v>
      </c>
      <c r="F34" s="210" t="n">
        <v>55</v>
      </c>
      <c r="G34" s="211" t="n">
        <f aca="false">ROUND(E34*F34,2)</f>
        <v>0</v>
      </c>
      <c r="H34" s="212" t="n">
        <v>0</v>
      </c>
      <c r="I34" s="213" t="n">
        <f aca="false">ROUND(E34*H34,2)</f>
        <v>0</v>
      </c>
      <c r="J34" s="212" t="n">
        <v>55.9</v>
      </c>
      <c r="K34" s="213" t="n">
        <f aca="false">ROUND(E34*J34,2)</f>
        <v>0</v>
      </c>
      <c r="L34" s="213" t="n">
        <v>21</v>
      </c>
      <c r="M34" s="213" t="n">
        <f aca="false">G34*(1+L34/100)</f>
        <v>0</v>
      </c>
      <c r="N34" s="214" t="n">
        <v>0</v>
      </c>
      <c r="O34" s="214" t="n">
        <f aca="false">ROUND(E34*N34,2)</f>
        <v>0</v>
      </c>
      <c r="P34" s="214" t="n">
        <v>0</v>
      </c>
      <c r="Q34" s="214" t="n">
        <f aca="false">ROUND(E34*P34,2)</f>
        <v>0</v>
      </c>
      <c r="R34" s="213"/>
      <c r="S34" s="213" t="s">
        <v>119</v>
      </c>
      <c r="T34" s="213" t="s">
        <v>119</v>
      </c>
      <c r="U34" s="213" t="n">
        <v>0.13</v>
      </c>
      <c r="V34" s="213" t="n">
        <f aca="false">ROUND(E34*U34,2)</f>
        <v>0</v>
      </c>
      <c r="W34" s="213"/>
      <c r="X34" s="213" t="s">
        <v>158</v>
      </c>
      <c r="Y34" s="213" t="s">
        <v>122</v>
      </c>
      <c r="Z34" s="215"/>
      <c r="AA34" s="215"/>
      <c r="AB34" s="215"/>
      <c r="AC34" s="215"/>
      <c r="AD34" s="215"/>
      <c r="AE34" s="215"/>
      <c r="AF34" s="215"/>
      <c r="AG34" s="215" t="s">
        <v>159</v>
      </c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</row>
    <row r="35" customFormat="false" ht="12.75" hidden="true" customHeight="false" outlineLevel="2" collapsed="false">
      <c r="A35" s="216"/>
      <c r="B35" s="217"/>
      <c r="C35" s="238" t="s">
        <v>340</v>
      </c>
      <c r="D35" s="239"/>
      <c r="E35" s="240" t="n">
        <v>71.64</v>
      </c>
      <c r="F35" s="213"/>
      <c r="G35" s="213"/>
      <c r="H35" s="213"/>
      <c r="I35" s="213"/>
      <c r="J35" s="213"/>
      <c r="K35" s="213"/>
      <c r="L35" s="213"/>
      <c r="M35" s="213"/>
      <c r="N35" s="214"/>
      <c r="O35" s="214"/>
      <c r="P35" s="214"/>
      <c r="Q35" s="214"/>
      <c r="R35" s="213"/>
      <c r="S35" s="213"/>
      <c r="T35" s="213"/>
      <c r="U35" s="213"/>
      <c r="V35" s="213"/>
      <c r="W35" s="213"/>
      <c r="X35" s="213"/>
      <c r="Y35" s="213"/>
      <c r="Z35" s="215"/>
      <c r="AA35" s="215"/>
      <c r="AB35" s="215"/>
      <c r="AC35" s="215"/>
      <c r="AD35" s="215"/>
      <c r="AE35" s="215"/>
      <c r="AF35" s="215"/>
      <c r="AG35" s="215" t="s">
        <v>163</v>
      </c>
      <c r="AH35" s="215" t="n">
        <v>0</v>
      </c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</row>
    <row r="36" customFormat="false" ht="12.75" hidden="true" customHeight="false" outlineLevel="1" collapsed="false">
      <c r="A36" s="231" t="n">
        <v>16</v>
      </c>
      <c r="B36" s="232" t="s">
        <v>262</v>
      </c>
      <c r="C36" s="233" t="s">
        <v>263</v>
      </c>
      <c r="D36" s="234" t="s">
        <v>171</v>
      </c>
      <c r="E36" s="235" t="n">
        <v>0</v>
      </c>
      <c r="F36" s="236" t="n">
        <v>35</v>
      </c>
      <c r="G36" s="237" t="n">
        <f aca="false">ROUND(E36*F36,2)</f>
        <v>0</v>
      </c>
      <c r="H36" s="212" t="n">
        <v>0</v>
      </c>
      <c r="I36" s="213" t="n">
        <f aca="false">ROUND(E36*H36,2)</f>
        <v>0</v>
      </c>
      <c r="J36" s="212" t="n">
        <v>38.7</v>
      </c>
      <c r="K36" s="213" t="n">
        <f aca="false">ROUND(E36*J36,2)</f>
        <v>0</v>
      </c>
      <c r="L36" s="213" t="n">
        <v>21</v>
      </c>
      <c r="M36" s="213" t="n">
        <f aca="false">G36*(1+L36/100)</f>
        <v>0</v>
      </c>
      <c r="N36" s="214" t="n">
        <v>0</v>
      </c>
      <c r="O36" s="214" t="n">
        <f aca="false">ROUND(E36*N36,2)</f>
        <v>0</v>
      </c>
      <c r="P36" s="214" t="n">
        <v>0</v>
      </c>
      <c r="Q36" s="214" t="n">
        <f aca="false">ROUND(E36*P36,2)</f>
        <v>0</v>
      </c>
      <c r="R36" s="213"/>
      <c r="S36" s="213" t="s">
        <v>119</v>
      </c>
      <c r="T36" s="213" t="s">
        <v>119</v>
      </c>
      <c r="U36" s="213" t="n">
        <v>0.09</v>
      </c>
      <c r="V36" s="213" t="n">
        <f aca="false">ROUND(E36*U36,2)</f>
        <v>0</v>
      </c>
      <c r="W36" s="213"/>
      <c r="X36" s="213" t="s">
        <v>158</v>
      </c>
      <c r="Y36" s="213" t="s">
        <v>122</v>
      </c>
      <c r="Z36" s="215"/>
      <c r="AA36" s="215"/>
      <c r="AB36" s="215"/>
      <c r="AC36" s="215"/>
      <c r="AD36" s="215"/>
      <c r="AE36" s="215"/>
      <c r="AF36" s="215"/>
      <c r="AG36" s="215" t="s">
        <v>159</v>
      </c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</row>
    <row r="37" customFormat="false" ht="19.4" hidden="true" customHeight="false" outlineLevel="1" collapsed="false">
      <c r="A37" s="231" t="n">
        <v>17</v>
      </c>
      <c r="B37" s="232" t="s">
        <v>174</v>
      </c>
      <c r="C37" s="233" t="s">
        <v>175</v>
      </c>
      <c r="D37" s="234" t="s">
        <v>157</v>
      </c>
      <c r="E37" s="235" t="n">
        <v>0</v>
      </c>
      <c r="F37" s="236" t="n">
        <v>350</v>
      </c>
      <c r="G37" s="237" t="n">
        <f aca="false">ROUND(E37*F37,2)</f>
        <v>0</v>
      </c>
      <c r="H37" s="212" t="n">
        <v>0</v>
      </c>
      <c r="I37" s="213" t="n">
        <f aca="false">ROUND(E37*H37,2)</f>
        <v>0</v>
      </c>
      <c r="J37" s="212" t="n">
        <v>513</v>
      </c>
      <c r="K37" s="213" t="n">
        <f aca="false">ROUND(E37*J37,2)</f>
        <v>0</v>
      </c>
      <c r="L37" s="213" t="n">
        <v>21</v>
      </c>
      <c r="M37" s="213" t="n">
        <f aca="false">G37*(1+L37/100)</f>
        <v>0</v>
      </c>
      <c r="N37" s="214" t="n">
        <v>0</v>
      </c>
      <c r="O37" s="214" t="n">
        <f aca="false">ROUND(E37*N37,2)</f>
        <v>0</v>
      </c>
      <c r="P37" s="214" t="n">
        <v>0</v>
      </c>
      <c r="Q37" s="214" t="n">
        <f aca="false">ROUND(E37*P37,2)</f>
        <v>0</v>
      </c>
      <c r="R37" s="213"/>
      <c r="S37" s="213" t="s">
        <v>119</v>
      </c>
      <c r="T37" s="213" t="s">
        <v>119</v>
      </c>
      <c r="U37" s="213" t="n">
        <v>0</v>
      </c>
      <c r="V37" s="213" t="n">
        <f aca="false">ROUND(E37*U37,2)</f>
        <v>0</v>
      </c>
      <c r="W37" s="213"/>
      <c r="X37" s="213" t="s">
        <v>158</v>
      </c>
      <c r="Y37" s="213" t="s">
        <v>122</v>
      </c>
      <c r="Z37" s="215"/>
      <c r="AA37" s="215"/>
      <c r="AB37" s="215"/>
      <c r="AC37" s="215"/>
      <c r="AD37" s="215"/>
      <c r="AE37" s="215"/>
      <c r="AF37" s="215"/>
      <c r="AG37" s="215" t="s">
        <v>159</v>
      </c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</row>
    <row r="38" customFormat="false" ht="12.75" hidden="true" customHeight="false" outlineLevel="1" collapsed="false">
      <c r="A38" s="231" t="n">
        <v>18</v>
      </c>
      <c r="B38" s="232" t="s">
        <v>176</v>
      </c>
      <c r="C38" s="233" t="s">
        <v>177</v>
      </c>
      <c r="D38" s="234" t="s">
        <v>171</v>
      </c>
      <c r="E38" s="235" t="n">
        <v>0</v>
      </c>
      <c r="F38" s="236" t="n">
        <v>30</v>
      </c>
      <c r="G38" s="237" t="n">
        <f aca="false">ROUND(E38*F38,2)</f>
        <v>0</v>
      </c>
      <c r="H38" s="212" t="n">
        <v>6.83</v>
      </c>
      <c r="I38" s="213" t="n">
        <f aca="false">ROUND(E38*H38,2)</f>
        <v>0</v>
      </c>
      <c r="J38" s="212" t="n">
        <v>26.07</v>
      </c>
      <c r="K38" s="213" t="n">
        <f aca="false">ROUND(E38*J38,2)</f>
        <v>0</v>
      </c>
      <c r="L38" s="213" t="n">
        <v>21</v>
      </c>
      <c r="M38" s="213" t="n">
        <f aca="false">G38*(1+L38/100)</f>
        <v>0</v>
      </c>
      <c r="N38" s="214" t="n">
        <v>3E-005</v>
      </c>
      <c r="O38" s="214" t="n">
        <f aca="false">ROUND(E38*N38,2)</f>
        <v>0</v>
      </c>
      <c r="P38" s="214" t="n">
        <v>0</v>
      </c>
      <c r="Q38" s="214" t="n">
        <f aca="false">ROUND(E38*P38,2)</f>
        <v>0</v>
      </c>
      <c r="R38" s="213"/>
      <c r="S38" s="213" t="s">
        <v>119</v>
      </c>
      <c r="T38" s="213" t="s">
        <v>119</v>
      </c>
      <c r="U38" s="213" t="n">
        <v>0.06</v>
      </c>
      <c r="V38" s="213" t="n">
        <f aca="false">ROUND(E38*U38,2)</f>
        <v>0</v>
      </c>
      <c r="W38" s="213"/>
      <c r="X38" s="213" t="s">
        <v>178</v>
      </c>
      <c r="Y38" s="213" t="s">
        <v>122</v>
      </c>
      <c r="Z38" s="215"/>
      <c r="AA38" s="215"/>
      <c r="AB38" s="215"/>
      <c r="AC38" s="215"/>
      <c r="AD38" s="215"/>
      <c r="AE38" s="215"/>
      <c r="AF38" s="215"/>
      <c r="AG38" s="215" t="s">
        <v>179</v>
      </c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</row>
    <row r="39" customFormat="false" ht="12.75" hidden="true" customHeight="false" outlineLevel="1" collapsed="false">
      <c r="A39" s="205" t="n">
        <v>19</v>
      </c>
      <c r="B39" s="206" t="s">
        <v>264</v>
      </c>
      <c r="C39" s="207" t="s">
        <v>265</v>
      </c>
      <c r="D39" s="208" t="s">
        <v>224</v>
      </c>
      <c r="E39" s="209" t="n">
        <v>0</v>
      </c>
      <c r="F39" s="210" t="n">
        <v>435</v>
      </c>
      <c r="G39" s="211" t="n">
        <f aca="false">ROUND(E39*F39,2)</f>
        <v>0</v>
      </c>
      <c r="H39" s="212" t="n">
        <v>435.5</v>
      </c>
      <c r="I39" s="213" t="n">
        <f aca="false">ROUND(E39*H39,2)</f>
        <v>0</v>
      </c>
      <c r="J39" s="212" t="n">
        <v>0</v>
      </c>
      <c r="K39" s="213" t="n">
        <f aca="false">ROUND(E39*J39,2)</f>
        <v>0</v>
      </c>
      <c r="L39" s="213" t="n">
        <v>21</v>
      </c>
      <c r="M39" s="213" t="n">
        <f aca="false">G39*(1+L39/100)</f>
        <v>0</v>
      </c>
      <c r="N39" s="214" t="n">
        <v>1</v>
      </c>
      <c r="O39" s="214" t="n">
        <f aca="false">ROUND(E39*N39,2)</f>
        <v>0</v>
      </c>
      <c r="P39" s="214" t="n">
        <v>0</v>
      </c>
      <c r="Q39" s="214" t="n">
        <f aca="false">ROUND(E39*P39,2)</f>
        <v>0</v>
      </c>
      <c r="R39" s="213" t="s">
        <v>182</v>
      </c>
      <c r="S39" s="213" t="s">
        <v>119</v>
      </c>
      <c r="T39" s="213" t="s">
        <v>119</v>
      </c>
      <c r="U39" s="213" t="n">
        <v>0</v>
      </c>
      <c r="V39" s="213" t="n">
        <f aca="false">ROUND(E39*U39,2)</f>
        <v>0</v>
      </c>
      <c r="W39" s="213"/>
      <c r="X39" s="213" t="s">
        <v>183</v>
      </c>
      <c r="Y39" s="213" t="s">
        <v>122</v>
      </c>
      <c r="Z39" s="215"/>
      <c r="AA39" s="215"/>
      <c r="AB39" s="215"/>
      <c r="AC39" s="215"/>
      <c r="AD39" s="215"/>
      <c r="AE39" s="215"/>
      <c r="AF39" s="215"/>
      <c r="AG39" s="215" t="s">
        <v>184</v>
      </c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</row>
    <row r="40" customFormat="false" ht="12.75" hidden="true" customHeight="false" outlineLevel="2" collapsed="false">
      <c r="A40" s="216"/>
      <c r="B40" s="217"/>
      <c r="C40" s="238" t="s">
        <v>341</v>
      </c>
      <c r="D40" s="239"/>
      <c r="E40" s="240" t="n">
        <v>80.172</v>
      </c>
      <c r="F40" s="213"/>
      <c r="G40" s="213"/>
      <c r="H40" s="213"/>
      <c r="I40" s="213"/>
      <c r="J40" s="213"/>
      <c r="K40" s="213"/>
      <c r="L40" s="213"/>
      <c r="M40" s="213"/>
      <c r="N40" s="214"/>
      <c r="O40" s="214"/>
      <c r="P40" s="214"/>
      <c r="Q40" s="214"/>
      <c r="R40" s="213"/>
      <c r="S40" s="213"/>
      <c r="T40" s="213"/>
      <c r="U40" s="213"/>
      <c r="V40" s="213"/>
      <c r="W40" s="213"/>
      <c r="X40" s="213"/>
      <c r="Y40" s="213"/>
      <c r="Z40" s="215"/>
      <c r="AA40" s="215"/>
      <c r="AB40" s="215"/>
      <c r="AC40" s="215"/>
      <c r="AD40" s="215"/>
      <c r="AE40" s="215"/>
      <c r="AF40" s="215"/>
      <c r="AG40" s="215" t="s">
        <v>163</v>
      </c>
      <c r="AH40" s="215" t="n">
        <v>0</v>
      </c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</row>
    <row r="41" customFormat="false" ht="12.75" hidden="true" customHeight="false" outlineLevel="0" collapsed="false">
      <c r="A41" s="196" t="s">
        <v>114</v>
      </c>
      <c r="B41" s="197" t="s">
        <v>62</v>
      </c>
      <c r="C41" s="198" t="s">
        <v>63</v>
      </c>
      <c r="D41" s="199"/>
      <c r="E41" s="200"/>
      <c r="F41" s="201"/>
      <c r="G41" s="202" t="n">
        <f aca="false">SUMIF(AG42:AG43,"&lt;&gt;NOR",G42:G43)</f>
        <v>0</v>
      </c>
      <c r="H41" s="203"/>
      <c r="I41" s="203" t="n">
        <f aca="false">SUM(I42:I43)</f>
        <v>0</v>
      </c>
      <c r="J41" s="203"/>
      <c r="K41" s="203" t="n">
        <f aca="false">SUM(K42:K43)</f>
        <v>0</v>
      </c>
      <c r="L41" s="203"/>
      <c r="M41" s="203" t="n">
        <f aca="false">SUM(M42:M43)</f>
        <v>0</v>
      </c>
      <c r="N41" s="204"/>
      <c r="O41" s="204" t="n">
        <f aca="false">SUM(O42:O43)</f>
        <v>0</v>
      </c>
      <c r="P41" s="204"/>
      <c r="Q41" s="204" t="n">
        <f aca="false">SUM(Q42:Q43)</f>
        <v>0</v>
      </c>
      <c r="R41" s="203"/>
      <c r="S41" s="203"/>
      <c r="T41" s="203"/>
      <c r="U41" s="203"/>
      <c r="V41" s="203" t="n">
        <f aca="false">SUM(V42:V43)</f>
        <v>0</v>
      </c>
      <c r="W41" s="203"/>
      <c r="X41" s="203"/>
      <c r="Y41" s="203"/>
      <c r="AG41" s="3" t="s">
        <v>115</v>
      </c>
    </row>
    <row r="42" customFormat="false" ht="12.75" hidden="true" customHeight="false" outlineLevel="1" collapsed="false">
      <c r="A42" s="205" t="n">
        <v>20</v>
      </c>
      <c r="B42" s="206" t="s">
        <v>267</v>
      </c>
      <c r="C42" s="207" t="s">
        <v>268</v>
      </c>
      <c r="D42" s="208" t="s">
        <v>157</v>
      </c>
      <c r="E42" s="209" t="n">
        <v>0</v>
      </c>
      <c r="F42" s="210" t="n">
        <v>1400</v>
      </c>
      <c r="G42" s="211" t="n">
        <f aca="false">ROUND(E42*F42,2)</f>
        <v>0</v>
      </c>
      <c r="H42" s="212" t="n">
        <v>675.19</v>
      </c>
      <c r="I42" s="213" t="n">
        <f aca="false">ROUND(E42*H42,2)</f>
        <v>0</v>
      </c>
      <c r="J42" s="212" t="n">
        <v>728.81</v>
      </c>
      <c r="K42" s="213" t="n">
        <f aca="false">ROUND(E42*J42,2)</f>
        <v>0</v>
      </c>
      <c r="L42" s="213" t="n">
        <v>21</v>
      </c>
      <c r="M42" s="213" t="n">
        <f aca="false">G42*(1+L42/100)</f>
        <v>0</v>
      </c>
      <c r="N42" s="214" t="n">
        <v>1.89077</v>
      </c>
      <c r="O42" s="214" t="n">
        <f aca="false">ROUND(E42*N42,2)</f>
        <v>0</v>
      </c>
      <c r="P42" s="214" t="n">
        <v>0</v>
      </c>
      <c r="Q42" s="214" t="n">
        <f aca="false">ROUND(E42*P42,2)</f>
        <v>0</v>
      </c>
      <c r="R42" s="213"/>
      <c r="S42" s="213" t="s">
        <v>119</v>
      </c>
      <c r="T42" s="213" t="s">
        <v>119</v>
      </c>
      <c r="U42" s="213" t="n">
        <v>1.695</v>
      </c>
      <c r="V42" s="213" t="n">
        <f aca="false">ROUND(E42*U42,2)</f>
        <v>0</v>
      </c>
      <c r="W42" s="213"/>
      <c r="X42" s="213" t="s">
        <v>158</v>
      </c>
      <c r="Y42" s="213" t="s">
        <v>122</v>
      </c>
      <c r="Z42" s="215"/>
      <c r="AA42" s="215"/>
      <c r="AB42" s="215"/>
      <c r="AC42" s="215"/>
      <c r="AD42" s="215"/>
      <c r="AE42" s="215"/>
      <c r="AF42" s="215"/>
      <c r="AG42" s="215" t="s">
        <v>159</v>
      </c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</row>
    <row r="43" customFormat="false" ht="12.75" hidden="true" customHeight="false" outlineLevel="2" collapsed="false">
      <c r="A43" s="216"/>
      <c r="B43" s="217"/>
      <c r="C43" s="238" t="s">
        <v>342</v>
      </c>
      <c r="D43" s="239"/>
      <c r="E43" s="240" t="n">
        <v>4.0086</v>
      </c>
      <c r="F43" s="213"/>
      <c r="G43" s="213"/>
      <c r="H43" s="213"/>
      <c r="I43" s="213"/>
      <c r="J43" s="213"/>
      <c r="K43" s="213"/>
      <c r="L43" s="213"/>
      <c r="M43" s="213"/>
      <c r="N43" s="214"/>
      <c r="O43" s="214"/>
      <c r="P43" s="214"/>
      <c r="Q43" s="214"/>
      <c r="R43" s="213"/>
      <c r="S43" s="213"/>
      <c r="T43" s="213"/>
      <c r="U43" s="213"/>
      <c r="V43" s="213"/>
      <c r="W43" s="213"/>
      <c r="X43" s="213"/>
      <c r="Y43" s="213"/>
      <c r="Z43" s="215"/>
      <c r="AA43" s="215"/>
      <c r="AB43" s="215"/>
      <c r="AC43" s="215"/>
      <c r="AD43" s="215"/>
      <c r="AE43" s="215"/>
      <c r="AF43" s="215"/>
      <c r="AG43" s="215" t="s">
        <v>163</v>
      </c>
      <c r="AH43" s="215" t="n">
        <v>0</v>
      </c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</row>
    <row r="44" customFormat="false" ht="12.75" hidden="false" customHeight="false" outlineLevel="0" collapsed="true">
      <c r="A44" s="196" t="s">
        <v>114</v>
      </c>
      <c r="B44" s="197" t="s">
        <v>44</v>
      </c>
      <c r="C44" s="198" t="s">
        <v>64</v>
      </c>
      <c r="D44" s="199"/>
      <c r="E44" s="200"/>
      <c r="F44" s="201"/>
      <c r="G44" s="202" t="n">
        <f aca="false">SUMIF(AG45:AG55,"&lt;&gt;NOR",G45:G55)</f>
        <v>0</v>
      </c>
      <c r="H44" s="203"/>
      <c r="I44" s="203" t="n">
        <f aca="false">SUM(I45:I55)</f>
        <v>22543.65</v>
      </c>
      <c r="J44" s="203"/>
      <c r="K44" s="203" t="n">
        <f aca="false">SUM(K45:K55)</f>
        <v>41476.35</v>
      </c>
      <c r="L44" s="203"/>
      <c r="M44" s="203" t="n">
        <f aca="false">SUM(M45:M55)</f>
        <v>0</v>
      </c>
      <c r="N44" s="204"/>
      <c r="O44" s="204" t="n">
        <f aca="false">SUM(O45:O55)</f>
        <v>1.84</v>
      </c>
      <c r="P44" s="204"/>
      <c r="Q44" s="204" t="n">
        <f aca="false">SUM(Q45:Q55)</f>
        <v>0</v>
      </c>
      <c r="R44" s="203"/>
      <c r="S44" s="203"/>
      <c r="T44" s="203"/>
      <c r="U44" s="203"/>
      <c r="V44" s="203" t="n">
        <f aca="false">SUM(V45:V55)</f>
        <v>2.36</v>
      </c>
      <c r="W44" s="203"/>
      <c r="X44" s="203"/>
      <c r="Y44" s="203"/>
      <c r="AG44" s="3" t="s">
        <v>115</v>
      </c>
    </row>
    <row r="45" customFormat="false" ht="28.35" hidden="false" customHeight="false" outlineLevel="1" collapsed="false">
      <c r="A45" s="231" t="n">
        <v>21</v>
      </c>
      <c r="B45" s="232" t="s">
        <v>343</v>
      </c>
      <c r="C45" s="233" t="s">
        <v>344</v>
      </c>
      <c r="D45" s="234" t="s">
        <v>199</v>
      </c>
      <c r="E45" s="235" t="n">
        <v>2</v>
      </c>
      <c r="F45" s="236"/>
      <c r="G45" s="237" t="n">
        <f aca="false">ROUND(E45*F45,2)</f>
        <v>0</v>
      </c>
      <c r="H45" s="212" t="n">
        <v>3070.84</v>
      </c>
      <c r="I45" s="213" t="n">
        <f aca="false">ROUND(E45*H45,2)</f>
        <v>6141.68</v>
      </c>
      <c r="J45" s="212" t="n">
        <v>5929.16</v>
      </c>
      <c r="K45" s="213" t="n">
        <f aca="false">ROUND(E45*J45,2)</f>
        <v>11858.32</v>
      </c>
      <c r="L45" s="213" t="n">
        <v>21</v>
      </c>
      <c r="M45" s="213" t="n">
        <f aca="false">G45*(1+L45/100)</f>
        <v>0</v>
      </c>
      <c r="N45" s="214" t="n">
        <v>0.1</v>
      </c>
      <c r="O45" s="214" t="n">
        <f aca="false">ROUND(E45*N45,2)</f>
        <v>0.2</v>
      </c>
      <c r="P45" s="214" t="n">
        <v>0</v>
      </c>
      <c r="Q45" s="214" t="n">
        <f aca="false">ROUND(E45*P45,2)</f>
        <v>0</v>
      </c>
      <c r="R45" s="213"/>
      <c r="S45" s="213" t="s">
        <v>206</v>
      </c>
      <c r="T45" s="213" t="s">
        <v>120</v>
      </c>
      <c r="U45" s="213" t="n">
        <v>0.4597</v>
      </c>
      <c r="V45" s="213" t="n">
        <f aca="false">ROUND(E45*U45,2)</f>
        <v>0.92</v>
      </c>
      <c r="W45" s="213"/>
      <c r="X45" s="213" t="s">
        <v>158</v>
      </c>
      <c r="Y45" s="213" t="s">
        <v>122</v>
      </c>
      <c r="Z45" s="215"/>
      <c r="AA45" s="215"/>
      <c r="AB45" s="215"/>
      <c r="AC45" s="215"/>
      <c r="AD45" s="215"/>
      <c r="AE45" s="215"/>
      <c r="AF45" s="215"/>
      <c r="AG45" s="215" t="s">
        <v>159</v>
      </c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</row>
    <row r="46" customFormat="false" ht="28.35" hidden="false" customHeight="false" outlineLevel="1" collapsed="false">
      <c r="A46" s="231" t="n">
        <v>22</v>
      </c>
      <c r="B46" s="232" t="s">
        <v>345</v>
      </c>
      <c r="C46" s="233" t="s">
        <v>346</v>
      </c>
      <c r="D46" s="234" t="s">
        <v>199</v>
      </c>
      <c r="E46" s="235" t="n">
        <v>2</v>
      </c>
      <c r="F46" s="236"/>
      <c r="G46" s="237" t="n">
        <f aca="false">ROUND(E46*F46,2)</f>
        <v>0</v>
      </c>
      <c r="H46" s="212" t="n">
        <v>7506.5</v>
      </c>
      <c r="I46" s="213" t="n">
        <f aca="false">ROUND(E46*H46,2)</f>
        <v>15013</v>
      </c>
      <c r="J46" s="212" t="n">
        <v>14493.5</v>
      </c>
      <c r="K46" s="213" t="n">
        <f aca="false">ROUND(E46*J46,2)</f>
        <v>28987</v>
      </c>
      <c r="L46" s="213" t="n">
        <v>21</v>
      </c>
      <c r="M46" s="213" t="n">
        <f aca="false">G46*(1+L46/100)</f>
        <v>0</v>
      </c>
      <c r="N46" s="214" t="n">
        <v>0.2</v>
      </c>
      <c r="O46" s="214" t="n">
        <f aca="false">ROUND(E46*N46,2)</f>
        <v>0.4</v>
      </c>
      <c r="P46" s="214" t="n">
        <v>0</v>
      </c>
      <c r="Q46" s="214" t="n">
        <f aca="false">ROUND(E46*P46,2)</f>
        <v>0</v>
      </c>
      <c r="R46" s="213"/>
      <c r="S46" s="213" t="s">
        <v>206</v>
      </c>
      <c r="T46" s="213" t="s">
        <v>120</v>
      </c>
      <c r="U46" s="213" t="n">
        <v>0.4597</v>
      </c>
      <c r="V46" s="213" t="n">
        <f aca="false">ROUND(E46*U46,2)</f>
        <v>0.92</v>
      </c>
      <c r="W46" s="213"/>
      <c r="X46" s="213" t="s">
        <v>158</v>
      </c>
      <c r="Y46" s="213" t="s">
        <v>122</v>
      </c>
      <c r="Z46" s="215"/>
      <c r="AA46" s="215"/>
      <c r="AB46" s="215"/>
      <c r="AC46" s="215"/>
      <c r="AD46" s="215"/>
      <c r="AE46" s="215"/>
      <c r="AF46" s="215"/>
      <c r="AG46" s="215" t="s">
        <v>159</v>
      </c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</row>
    <row r="47" customFormat="false" ht="12.75" hidden="false" customHeight="false" outlineLevel="1" collapsed="false">
      <c r="A47" s="205" t="s">
        <v>347</v>
      </c>
      <c r="B47" s="206" t="s">
        <v>348</v>
      </c>
      <c r="C47" s="207" t="s">
        <v>349</v>
      </c>
      <c r="D47" s="208" t="s">
        <v>199</v>
      </c>
      <c r="E47" s="209" t="n">
        <v>1</v>
      </c>
      <c r="F47" s="210"/>
      <c r="G47" s="211" t="n">
        <f aca="false">ROUND(E47*F47,2)</f>
        <v>0</v>
      </c>
      <c r="H47" s="212" t="n">
        <v>1388.97</v>
      </c>
      <c r="I47" s="213" t="n">
        <f aca="false">ROUND(E47*H47,2)</f>
        <v>1388.97</v>
      </c>
      <c r="J47" s="212" t="n">
        <v>631.03</v>
      </c>
      <c r="K47" s="213" t="n">
        <f aca="false">ROUND(E47*J47,2)</f>
        <v>631.03</v>
      </c>
      <c r="L47" s="213" t="n">
        <v>21</v>
      </c>
      <c r="M47" s="213" t="n">
        <f aca="false">G47*(1+L47/100)</f>
        <v>0</v>
      </c>
      <c r="N47" s="214" t="n">
        <v>1.24253</v>
      </c>
      <c r="O47" s="214" t="n">
        <f aca="false">ROUND(E47*N47,2)</f>
        <v>1.24</v>
      </c>
      <c r="P47" s="214" t="n">
        <v>0</v>
      </c>
      <c r="Q47" s="214" t="n">
        <f aca="false">ROUND(E47*P47,2)</f>
        <v>0</v>
      </c>
      <c r="R47" s="213"/>
      <c r="S47" s="213" t="s">
        <v>119</v>
      </c>
      <c r="T47" s="213" t="s">
        <v>119</v>
      </c>
      <c r="U47" s="213" t="n">
        <v>0.52092</v>
      </c>
      <c r="V47" s="213" t="n">
        <f aca="false">ROUND(E47*U47,2)</f>
        <v>0.52</v>
      </c>
      <c r="W47" s="213"/>
      <c r="X47" s="213" t="s">
        <v>178</v>
      </c>
      <c r="Y47" s="213" t="s">
        <v>122</v>
      </c>
      <c r="Z47" s="215"/>
      <c r="AA47" s="215"/>
      <c r="AB47" s="215"/>
      <c r="AC47" s="215"/>
      <c r="AD47" s="215"/>
      <c r="AE47" s="215"/>
      <c r="AF47" s="215"/>
      <c r="AG47" s="215" t="s">
        <v>179</v>
      </c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</row>
    <row r="48" customFormat="false" ht="21" hidden="true" customHeight="true" outlineLevel="2" collapsed="false">
      <c r="A48" s="216"/>
      <c r="B48" s="217"/>
      <c r="C48" s="218" t="s">
        <v>350</v>
      </c>
      <c r="D48" s="218"/>
      <c r="E48" s="218"/>
      <c r="F48" s="218"/>
      <c r="G48" s="218"/>
      <c r="H48" s="213"/>
      <c r="I48" s="213"/>
      <c r="J48" s="213"/>
      <c r="K48" s="213"/>
      <c r="L48" s="213"/>
      <c r="M48" s="213"/>
      <c r="N48" s="214"/>
      <c r="O48" s="214"/>
      <c r="P48" s="214"/>
      <c r="Q48" s="214"/>
      <c r="R48" s="213"/>
      <c r="S48" s="213"/>
      <c r="T48" s="213"/>
      <c r="U48" s="213"/>
      <c r="V48" s="213"/>
      <c r="W48" s="213"/>
      <c r="X48" s="213"/>
      <c r="Y48" s="213"/>
      <c r="Z48" s="215"/>
      <c r="AA48" s="215"/>
      <c r="AB48" s="215"/>
      <c r="AC48" s="215"/>
      <c r="AD48" s="215"/>
      <c r="AE48" s="215"/>
      <c r="AF48" s="215"/>
      <c r="AG48" s="215" t="s">
        <v>125</v>
      </c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9" t="str">
        <f aca="false">C48</f>
        <v>Skladba dle publikace vydané Ministerstvem dopravy České republiky pod č. TP 170  "Navrhování vozovek pozemních komunikací":</v>
      </c>
      <c r="BB48" s="215"/>
      <c r="BC48" s="215"/>
      <c r="BD48" s="215"/>
      <c r="BE48" s="215"/>
      <c r="BF48" s="215"/>
      <c r="BG48" s="215"/>
      <c r="BH48" s="215"/>
    </row>
    <row r="49" customFormat="false" ht="12.75" hidden="true" customHeight="true" outlineLevel="3" collapsed="false">
      <c r="A49" s="216"/>
      <c r="B49" s="217"/>
      <c r="C49" s="220" t="s">
        <v>351</v>
      </c>
      <c r="D49" s="220"/>
      <c r="E49" s="220"/>
      <c r="F49" s="220"/>
      <c r="G49" s="220"/>
      <c r="H49" s="213"/>
      <c r="I49" s="213"/>
      <c r="J49" s="213"/>
      <c r="K49" s="213"/>
      <c r="L49" s="213"/>
      <c r="M49" s="213"/>
      <c r="N49" s="214"/>
      <c r="O49" s="214"/>
      <c r="P49" s="214"/>
      <c r="Q49" s="214"/>
      <c r="R49" s="213"/>
      <c r="S49" s="213"/>
      <c r="T49" s="213"/>
      <c r="U49" s="213"/>
      <c r="V49" s="213"/>
      <c r="W49" s="213"/>
      <c r="X49" s="213"/>
      <c r="Y49" s="213"/>
      <c r="Z49" s="215"/>
      <c r="AA49" s="215"/>
      <c r="AB49" s="215"/>
      <c r="AC49" s="215"/>
      <c r="AD49" s="215"/>
      <c r="AE49" s="215"/>
      <c r="AF49" s="215"/>
      <c r="AG49" s="215" t="s">
        <v>125</v>
      </c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</row>
    <row r="50" customFormat="false" ht="12.75" hidden="true" customHeight="true" outlineLevel="3" collapsed="false">
      <c r="A50" s="216"/>
      <c r="B50" s="217"/>
      <c r="C50" s="220" t="s">
        <v>352</v>
      </c>
      <c r="D50" s="220"/>
      <c r="E50" s="220"/>
      <c r="F50" s="220"/>
      <c r="G50" s="220"/>
      <c r="H50" s="213"/>
      <c r="I50" s="213"/>
      <c r="J50" s="213"/>
      <c r="K50" s="213"/>
      <c r="L50" s="213"/>
      <c r="M50" s="213"/>
      <c r="N50" s="214"/>
      <c r="O50" s="214"/>
      <c r="P50" s="214"/>
      <c r="Q50" s="214"/>
      <c r="R50" s="213"/>
      <c r="S50" s="213"/>
      <c r="T50" s="213"/>
      <c r="U50" s="213"/>
      <c r="V50" s="213"/>
      <c r="W50" s="213"/>
      <c r="X50" s="213"/>
      <c r="Y50" s="213"/>
      <c r="Z50" s="215"/>
      <c r="AA50" s="215"/>
      <c r="AB50" s="215"/>
      <c r="AC50" s="215"/>
      <c r="AD50" s="215"/>
      <c r="AE50" s="215"/>
      <c r="AF50" s="215"/>
      <c r="AG50" s="215" t="s">
        <v>125</v>
      </c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</row>
    <row r="51" customFormat="false" ht="12.75" hidden="true" customHeight="true" outlineLevel="3" collapsed="false">
      <c r="A51" s="216"/>
      <c r="B51" s="217"/>
      <c r="C51" s="220" t="s">
        <v>353</v>
      </c>
      <c r="D51" s="220"/>
      <c r="E51" s="220"/>
      <c r="F51" s="220"/>
      <c r="G51" s="220"/>
      <c r="H51" s="213"/>
      <c r="I51" s="213"/>
      <c r="J51" s="213"/>
      <c r="K51" s="213"/>
      <c r="L51" s="213"/>
      <c r="M51" s="213"/>
      <c r="N51" s="214"/>
      <c r="O51" s="214"/>
      <c r="P51" s="214"/>
      <c r="Q51" s="214"/>
      <c r="R51" s="213"/>
      <c r="S51" s="213"/>
      <c r="T51" s="213"/>
      <c r="U51" s="213"/>
      <c r="V51" s="213"/>
      <c r="W51" s="213"/>
      <c r="X51" s="213"/>
      <c r="Y51" s="213"/>
      <c r="Z51" s="215"/>
      <c r="AA51" s="215"/>
      <c r="AB51" s="215"/>
      <c r="AC51" s="215"/>
      <c r="AD51" s="215"/>
      <c r="AE51" s="215"/>
      <c r="AF51" s="215"/>
      <c r="AG51" s="215" t="s">
        <v>125</v>
      </c>
      <c r="AH51" s="215"/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5"/>
      <c r="BH51" s="215"/>
    </row>
    <row r="52" customFormat="false" ht="12.75" hidden="true" customHeight="true" outlineLevel="3" collapsed="false">
      <c r="A52" s="216"/>
      <c r="B52" s="217"/>
      <c r="C52" s="220" t="s">
        <v>354</v>
      </c>
      <c r="D52" s="220"/>
      <c r="E52" s="220"/>
      <c r="F52" s="220"/>
      <c r="G52" s="220"/>
      <c r="H52" s="213"/>
      <c r="I52" s="213"/>
      <c r="J52" s="213"/>
      <c r="K52" s="213"/>
      <c r="L52" s="213"/>
      <c r="M52" s="213"/>
      <c r="N52" s="214"/>
      <c r="O52" s="214"/>
      <c r="P52" s="214"/>
      <c r="Q52" s="214"/>
      <c r="R52" s="213"/>
      <c r="S52" s="213"/>
      <c r="T52" s="213"/>
      <c r="U52" s="213"/>
      <c r="V52" s="213"/>
      <c r="W52" s="213"/>
      <c r="X52" s="213"/>
      <c r="Y52" s="213"/>
      <c r="Z52" s="215"/>
      <c r="AA52" s="215"/>
      <c r="AB52" s="215"/>
      <c r="AC52" s="215"/>
      <c r="AD52" s="215"/>
      <c r="AE52" s="215"/>
      <c r="AF52" s="215"/>
      <c r="AG52" s="215" t="s">
        <v>125</v>
      </c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  <c r="BG52" s="215"/>
      <c r="BH52" s="215"/>
    </row>
    <row r="53" customFormat="false" ht="12.75" hidden="true" customHeight="true" outlineLevel="3" collapsed="false">
      <c r="A53" s="216"/>
      <c r="B53" s="217"/>
      <c r="C53" s="220" t="s">
        <v>354</v>
      </c>
      <c r="D53" s="220"/>
      <c r="E53" s="220"/>
      <c r="F53" s="220"/>
      <c r="G53" s="220"/>
      <c r="H53" s="213"/>
      <c r="I53" s="213"/>
      <c r="J53" s="213"/>
      <c r="K53" s="213"/>
      <c r="L53" s="213"/>
      <c r="M53" s="213"/>
      <c r="N53" s="214"/>
      <c r="O53" s="214"/>
      <c r="P53" s="214"/>
      <c r="Q53" s="214"/>
      <c r="R53" s="213"/>
      <c r="S53" s="213"/>
      <c r="T53" s="213"/>
      <c r="U53" s="213"/>
      <c r="V53" s="213"/>
      <c r="W53" s="213"/>
      <c r="X53" s="213"/>
      <c r="Y53" s="213"/>
      <c r="Z53" s="215"/>
      <c r="AA53" s="215"/>
      <c r="AB53" s="215"/>
      <c r="AC53" s="215"/>
      <c r="AD53" s="215"/>
      <c r="AE53" s="215"/>
      <c r="AF53" s="215"/>
      <c r="AG53" s="215" t="s">
        <v>125</v>
      </c>
      <c r="AH53" s="215"/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</row>
    <row r="54" customFormat="false" ht="12.75" hidden="true" customHeight="true" outlineLevel="3" collapsed="false">
      <c r="A54" s="216"/>
      <c r="B54" s="217"/>
      <c r="C54" s="220" t="s">
        <v>355</v>
      </c>
      <c r="D54" s="220"/>
      <c r="E54" s="220"/>
      <c r="F54" s="220"/>
      <c r="G54" s="220"/>
      <c r="H54" s="213"/>
      <c r="I54" s="213"/>
      <c r="J54" s="213"/>
      <c r="K54" s="213"/>
      <c r="L54" s="213"/>
      <c r="M54" s="213"/>
      <c r="N54" s="214"/>
      <c r="O54" s="214"/>
      <c r="P54" s="214"/>
      <c r="Q54" s="214"/>
      <c r="R54" s="213"/>
      <c r="S54" s="213"/>
      <c r="T54" s="213"/>
      <c r="U54" s="213"/>
      <c r="V54" s="213"/>
      <c r="W54" s="213"/>
      <c r="X54" s="213"/>
      <c r="Y54" s="213"/>
      <c r="Z54" s="215"/>
      <c r="AA54" s="215"/>
      <c r="AB54" s="215"/>
      <c r="AC54" s="215"/>
      <c r="AD54" s="215"/>
      <c r="AE54" s="215"/>
      <c r="AF54" s="215"/>
      <c r="AG54" s="215" t="s">
        <v>125</v>
      </c>
      <c r="AH54" s="215"/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</row>
    <row r="55" customFormat="false" ht="19.4" hidden="true" customHeight="false" outlineLevel="2" collapsed="false">
      <c r="A55" s="216"/>
      <c r="B55" s="217"/>
      <c r="C55" s="238" t="s">
        <v>356</v>
      </c>
      <c r="D55" s="239"/>
      <c r="E55" s="240" t="n">
        <v>7</v>
      </c>
      <c r="F55" s="213"/>
      <c r="G55" s="213"/>
      <c r="H55" s="213"/>
      <c r="I55" s="213"/>
      <c r="J55" s="213"/>
      <c r="K55" s="213"/>
      <c r="L55" s="213"/>
      <c r="M55" s="213"/>
      <c r="N55" s="214"/>
      <c r="O55" s="214"/>
      <c r="P55" s="214"/>
      <c r="Q55" s="214"/>
      <c r="R55" s="213"/>
      <c r="S55" s="213"/>
      <c r="T55" s="213"/>
      <c r="U55" s="213"/>
      <c r="V55" s="213"/>
      <c r="W55" s="213"/>
      <c r="X55" s="213"/>
      <c r="Y55" s="213"/>
      <c r="Z55" s="215"/>
      <c r="AA55" s="215"/>
      <c r="AB55" s="215"/>
      <c r="AC55" s="215"/>
      <c r="AD55" s="215"/>
      <c r="AE55" s="215"/>
      <c r="AF55" s="215"/>
      <c r="AG55" s="215" t="s">
        <v>163</v>
      </c>
      <c r="AH55" s="215" t="n">
        <v>0</v>
      </c>
      <c r="AI55" s="215"/>
      <c r="AJ55" s="215"/>
      <c r="AK55" s="215"/>
      <c r="AL55" s="215"/>
      <c r="AM55" s="215"/>
      <c r="AN55" s="215"/>
      <c r="AO55" s="215"/>
      <c r="AP55" s="215"/>
      <c r="AQ55" s="215"/>
      <c r="AR55" s="215"/>
      <c r="AS55" s="215"/>
      <c r="AT55" s="215"/>
      <c r="AU55" s="215"/>
      <c r="AV55" s="215"/>
      <c r="AW55" s="215"/>
      <c r="AX55" s="215"/>
      <c r="AY55" s="215"/>
      <c r="AZ55" s="215"/>
      <c r="BA55" s="215"/>
      <c r="BB55" s="215"/>
      <c r="BC55" s="215"/>
      <c r="BD55" s="215"/>
      <c r="BE55" s="215"/>
      <c r="BF55" s="215"/>
      <c r="BG55" s="215"/>
      <c r="BH55" s="215"/>
    </row>
    <row r="56" customFormat="false" ht="12.75" hidden="true" customHeight="false" outlineLevel="0" collapsed="true">
      <c r="A56" s="196" t="s">
        <v>114</v>
      </c>
      <c r="B56" s="197" t="s">
        <v>65</v>
      </c>
      <c r="C56" s="198" t="s">
        <v>66</v>
      </c>
      <c r="D56" s="199"/>
      <c r="E56" s="200"/>
      <c r="F56" s="201"/>
      <c r="G56" s="202" t="n">
        <f aca="false">SUMIF(AG57:AG73,"&lt;&gt;NOR",G57:G73)</f>
        <v>0</v>
      </c>
      <c r="H56" s="203"/>
      <c r="I56" s="203" t="n">
        <f aca="false">SUM(I57:I73)</f>
        <v>0</v>
      </c>
      <c r="J56" s="203"/>
      <c r="K56" s="203" t="n">
        <f aca="false">SUM(K57:K73)</f>
        <v>0</v>
      </c>
      <c r="L56" s="203"/>
      <c r="M56" s="203" t="n">
        <f aca="false">SUM(M57:M73)</f>
        <v>0</v>
      </c>
      <c r="N56" s="204"/>
      <c r="O56" s="204" t="n">
        <f aca="false">SUM(O57:O73)</f>
        <v>0</v>
      </c>
      <c r="P56" s="204"/>
      <c r="Q56" s="204" t="n">
        <f aca="false">SUM(Q57:Q73)</f>
        <v>0</v>
      </c>
      <c r="R56" s="203"/>
      <c r="S56" s="203"/>
      <c r="T56" s="203"/>
      <c r="U56" s="203"/>
      <c r="V56" s="203" t="n">
        <f aca="false">SUM(V57:V73)</f>
        <v>0</v>
      </c>
      <c r="W56" s="203"/>
      <c r="X56" s="203"/>
      <c r="Y56" s="203"/>
      <c r="AG56" s="3" t="s">
        <v>115</v>
      </c>
    </row>
    <row r="57" customFormat="false" ht="19.4" hidden="true" customHeight="false" outlineLevel="1" collapsed="false">
      <c r="A57" s="205" t="n">
        <v>24</v>
      </c>
      <c r="B57" s="206" t="s">
        <v>357</v>
      </c>
      <c r="C57" s="207" t="s">
        <v>358</v>
      </c>
      <c r="D57" s="208" t="s">
        <v>203</v>
      </c>
      <c r="E57" s="209" t="n">
        <v>0</v>
      </c>
      <c r="F57" s="210" t="n">
        <v>255</v>
      </c>
      <c r="G57" s="211" t="n">
        <f aca="false">ROUND(E57*F57,2)</f>
        <v>0</v>
      </c>
      <c r="H57" s="212" t="n">
        <v>225.43</v>
      </c>
      <c r="I57" s="213" t="n">
        <f aca="false">ROUND(E57*H57,2)</f>
        <v>0</v>
      </c>
      <c r="J57" s="212" t="n">
        <v>34.57</v>
      </c>
      <c r="K57" s="213" t="n">
        <f aca="false">ROUND(E57*J57,2)</f>
        <v>0</v>
      </c>
      <c r="L57" s="213" t="n">
        <v>21</v>
      </c>
      <c r="M57" s="213" t="n">
        <f aca="false">G57*(1+L57/100)</f>
        <v>0</v>
      </c>
      <c r="N57" s="214" t="n">
        <v>0.00153</v>
      </c>
      <c r="O57" s="214" t="n">
        <f aca="false">ROUND(E57*N57,2)</f>
        <v>0</v>
      </c>
      <c r="P57" s="214" t="n">
        <v>0</v>
      </c>
      <c r="Q57" s="214" t="n">
        <f aca="false">ROUND(E57*P57,2)</f>
        <v>0</v>
      </c>
      <c r="R57" s="213"/>
      <c r="S57" s="213" t="s">
        <v>119</v>
      </c>
      <c r="T57" s="213" t="s">
        <v>119</v>
      </c>
      <c r="U57" s="213" t="n">
        <v>0.066</v>
      </c>
      <c r="V57" s="213" t="n">
        <f aca="false">ROUND(E57*U57,2)</f>
        <v>0</v>
      </c>
      <c r="W57" s="213"/>
      <c r="X57" s="213" t="s">
        <v>158</v>
      </c>
      <c r="Y57" s="213" t="s">
        <v>122</v>
      </c>
      <c r="Z57" s="215"/>
      <c r="AA57" s="215"/>
      <c r="AB57" s="215"/>
      <c r="AC57" s="215"/>
      <c r="AD57" s="215"/>
      <c r="AE57" s="215"/>
      <c r="AF57" s="215"/>
      <c r="AG57" s="215" t="s">
        <v>159</v>
      </c>
      <c r="AH57" s="215"/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5"/>
      <c r="BH57" s="215"/>
    </row>
    <row r="58" customFormat="false" ht="12.75" hidden="true" customHeight="false" outlineLevel="2" collapsed="false">
      <c r="A58" s="216"/>
      <c r="B58" s="217"/>
      <c r="C58" s="238" t="s">
        <v>359</v>
      </c>
      <c r="D58" s="239"/>
      <c r="E58" s="240" t="n">
        <v>66.81</v>
      </c>
      <c r="F58" s="213"/>
      <c r="G58" s="213"/>
      <c r="H58" s="213"/>
      <c r="I58" s="213"/>
      <c r="J58" s="213"/>
      <c r="K58" s="213"/>
      <c r="L58" s="213"/>
      <c r="M58" s="213"/>
      <c r="N58" s="214"/>
      <c r="O58" s="214"/>
      <c r="P58" s="214"/>
      <c r="Q58" s="214"/>
      <c r="R58" s="213"/>
      <c r="S58" s="213"/>
      <c r="T58" s="213"/>
      <c r="U58" s="213"/>
      <c r="V58" s="213"/>
      <c r="W58" s="213"/>
      <c r="X58" s="213"/>
      <c r="Y58" s="213"/>
      <c r="Z58" s="215"/>
      <c r="AA58" s="215"/>
      <c r="AB58" s="215"/>
      <c r="AC58" s="215"/>
      <c r="AD58" s="215"/>
      <c r="AE58" s="215"/>
      <c r="AF58" s="215"/>
      <c r="AG58" s="215" t="s">
        <v>163</v>
      </c>
      <c r="AH58" s="215" t="n">
        <v>0</v>
      </c>
      <c r="AI58" s="215"/>
      <c r="AJ58" s="215"/>
      <c r="AK58" s="215"/>
      <c r="AL58" s="215"/>
      <c r="AM58" s="215"/>
      <c r="AN58" s="215"/>
      <c r="AO58" s="215"/>
      <c r="AP58" s="215"/>
      <c r="AQ58" s="215"/>
      <c r="AR58" s="215"/>
      <c r="AS58" s="215"/>
      <c r="AT58" s="215"/>
      <c r="AU58" s="215"/>
      <c r="AV58" s="215"/>
      <c r="AW58" s="215"/>
      <c r="AX58" s="215"/>
      <c r="AY58" s="215"/>
      <c r="AZ58" s="215"/>
      <c r="BA58" s="215"/>
      <c r="BB58" s="215"/>
      <c r="BC58" s="215"/>
      <c r="BD58" s="215"/>
      <c r="BE58" s="215"/>
      <c r="BF58" s="215"/>
      <c r="BG58" s="215"/>
      <c r="BH58" s="215"/>
    </row>
    <row r="59" customFormat="false" ht="12.75" hidden="true" customHeight="false" outlineLevel="3" collapsed="false">
      <c r="A59" s="216"/>
      <c r="B59" s="217"/>
      <c r="C59" s="238" t="s">
        <v>360</v>
      </c>
      <c r="D59" s="239"/>
      <c r="E59" s="240" t="n">
        <v>6.12</v>
      </c>
      <c r="F59" s="213"/>
      <c r="G59" s="213"/>
      <c r="H59" s="213"/>
      <c r="I59" s="213"/>
      <c r="J59" s="213"/>
      <c r="K59" s="213"/>
      <c r="L59" s="213"/>
      <c r="M59" s="213"/>
      <c r="N59" s="214"/>
      <c r="O59" s="214"/>
      <c r="P59" s="214"/>
      <c r="Q59" s="214"/>
      <c r="R59" s="213"/>
      <c r="S59" s="213"/>
      <c r="T59" s="213"/>
      <c r="U59" s="213"/>
      <c r="V59" s="213"/>
      <c r="W59" s="213"/>
      <c r="X59" s="213"/>
      <c r="Y59" s="213"/>
      <c r="Z59" s="215"/>
      <c r="AA59" s="215"/>
      <c r="AB59" s="215"/>
      <c r="AC59" s="215"/>
      <c r="AD59" s="215"/>
      <c r="AE59" s="215"/>
      <c r="AF59" s="215"/>
      <c r="AG59" s="215" t="s">
        <v>163</v>
      </c>
      <c r="AH59" s="215" t="n">
        <v>0</v>
      </c>
      <c r="AI59" s="215"/>
      <c r="AJ59" s="215"/>
      <c r="AK59" s="215"/>
      <c r="AL59" s="215"/>
      <c r="AM59" s="215"/>
      <c r="AN59" s="215"/>
      <c r="AO59" s="215"/>
      <c r="AP59" s="215"/>
      <c r="AQ59" s="215"/>
      <c r="AR59" s="215"/>
      <c r="AS59" s="215"/>
      <c r="AT59" s="215"/>
      <c r="AU59" s="215"/>
      <c r="AV59" s="215"/>
      <c r="AW59" s="215"/>
      <c r="AX59" s="215"/>
      <c r="AY59" s="215"/>
      <c r="AZ59" s="215"/>
      <c r="BA59" s="215"/>
      <c r="BB59" s="215"/>
      <c r="BC59" s="215"/>
      <c r="BD59" s="215"/>
      <c r="BE59" s="215"/>
      <c r="BF59" s="215"/>
      <c r="BG59" s="215"/>
      <c r="BH59" s="215"/>
    </row>
    <row r="60" customFormat="false" ht="12.75" hidden="true" customHeight="false" outlineLevel="1" collapsed="false">
      <c r="A60" s="205" t="n">
        <v>25</v>
      </c>
      <c r="B60" s="206" t="s">
        <v>361</v>
      </c>
      <c r="C60" s="207" t="s">
        <v>362</v>
      </c>
      <c r="D60" s="208" t="s">
        <v>199</v>
      </c>
      <c r="E60" s="209" t="n">
        <v>0</v>
      </c>
      <c r="F60" s="210" t="n">
        <v>170</v>
      </c>
      <c r="G60" s="211" t="n">
        <f aca="false">ROUND(E60*F60,2)</f>
        <v>0</v>
      </c>
      <c r="H60" s="212" t="n">
        <v>1.19</v>
      </c>
      <c r="I60" s="213" t="n">
        <f aca="false">ROUND(E60*H60,2)</f>
        <v>0</v>
      </c>
      <c r="J60" s="212" t="n">
        <v>173.81</v>
      </c>
      <c r="K60" s="213" t="n">
        <f aca="false">ROUND(E60*J60,2)</f>
        <v>0</v>
      </c>
      <c r="L60" s="213" t="n">
        <v>21</v>
      </c>
      <c r="M60" s="213" t="n">
        <f aca="false">G60*(1+L60/100)</f>
        <v>0</v>
      </c>
      <c r="N60" s="214" t="n">
        <v>3E-005</v>
      </c>
      <c r="O60" s="214" t="n">
        <f aca="false">ROUND(E60*N60,2)</f>
        <v>0</v>
      </c>
      <c r="P60" s="214" t="n">
        <v>0</v>
      </c>
      <c r="Q60" s="214" t="n">
        <f aca="false">ROUND(E60*P60,2)</f>
        <v>0</v>
      </c>
      <c r="R60" s="213"/>
      <c r="S60" s="213" t="s">
        <v>119</v>
      </c>
      <c r="T60" s="213" t="s">
        <v>119</v>
      </c>
      <c r="U60" s="213" t="n">
        <v>0.33</v>
      </c>
      <c r="V60" s="213" t="n">
        <f aca="false">ROUND(E60*U60,2)</f>
        <v>0</v>
      </c>
      <c r="W60" s="213"/>
      <c r="X60" s="213" t="s">
        <v>158</v>
      </c>
      <c r="Y60" s="213" t="s">
        <v>122</v>
      </c>
      <c r="Z60" s="215"/>
      <c r="AA60" s="215"/>
      <c r="AB60" s="215"/>
      <c r="AC60" s="215"/>
      <c r="AD60" s="215"/>
      <c r="AE60" s="215"/>
      <c r="AF60" s="215"/>
      <c r="AG60" s="215" t="s">
        <v>159</v>
      </c>
      <c r="AH60" s="215"/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</row>
    <row r="61" customFormat="false" ht="12.75" hidden="true" customHeight="false" outlineLevel="2" collapsed="false">
      <c r="A61" s="216"/>
      <c r="B61" s="217"/>
      <c r="C61" s="238" t="s">
        <v>363</v>
      </c>
      <c r="D61" s="239"/>
      <c r="E61" s="240" t="n">
        <v>5</v>
      </c>
      <c r="F61" s="213"/>
      <c r="G61" s="213"/>
      <c r="H61" s="213"/>
      <c r="I61" s="213"/>
      <c r="J61" s="213"/>
      <c r="K61" s="213"/>
      <c r="L61" s="213"/>
      <c r="M61" s="213"/>
      <c r="N61" s="214"/>
      <c r="O61" s="214"/>
      <c r="P61" s="214"/>
      <c r="Q61" s="214"/>
      <c r="R61" s="213"/>
      <c r="S61" s="213"/>
      <c r="T61" s="213"/>
      <c r="U61" s="213"/>
      <c r="V61" s="213"/>
      <c r="W61" s="213"/>
      <c r="X61" s="213"/>
      <c r="Y61" s="213"/>
      <c r="Z61" s="215"/>
      <c r="AA61" s="215"/>
      <c r="AB61" s="215"/>
      <c r="AC61" s="215"/>
      <c r="AD61" s="215"/>
      <c r="AE61" s="215"/>
      <c r="AF61" s="215"/>
      <c r="AG61" s="215" t="s">
        <v>163</v>
      </c>
      <c r="AH61" s="215" t="n">
        <v>0</v>
      </c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  <c r="BG61" s="215"/>
      <c r="BH61" s="215"/>
    </row>
    <row r="62" customFormat="false" ht="12.75" hidden="true" customHeight="false" outlineLevel="1" collapsed="false">
      <c r="A62" s="205" t="n">
        <v>26</v>
      </c>
      <c r="B62" s="206" t="s">
        <v>364</v>
      </c>
      <c r="C62" s="207" t="s">
        <v>365</v>
      </c>
      <c r="D62" s="208" t="s">
        <v>199</v>
      </c>
      <c r="E62" s="209" t="n">
        <v>0</v>
      </c>
      <c r="F62" s="210" t="n">
        <v>90</v>
      </c>
      <c r="G62" s="211" t="n">
        <f aca="false">ROUND(E62*F62,2)</f>
        <v>0</v>
      </c>
      <c r="H62" s="212" t="n">
        <v>0.49</v>
      </c>
      <c r="I62" s="213" t="n">
        <f aca="false">ROUND(E62*H62,2)</f>
        <v>0</v>
      </c>
      <c r="J62" s="212" t="n">
        <v>92.51</v>
      </c>
      <c r="K62" s="213" t="n">
        <f aca="false">ROUND(E62*J62,2)</f>
        <v>0</v>
      </c>
      <c r="L62" s="213" t="n">
        <v>21</v>
      </c>
      <c r="M62" s="213" t="n">
        <f aca="false">G62*(1+L62/100)</f>
        <v>0</v>
      </c>
      <c r="N62" s="214" t="n">
        <v>1E-005</v>
      </c>
      <c r="O62" s="214" t="n">
        <f aca="false">ROUND(E62*N62,2)</f>
        <v>0</v>
      </c>
      <c r="P62" s="214" t="n">
        <v>0</v>
      </c>
      <c r="Q62" s="214" t="n">
        <f aca="false">ROUND(E62*P62,2)</f>
        <v>0</v>
      </c>
      <c r="R62" s="213"/>
      <c r="S62" s="213" t="s">
        <v>119</v>
      </c>
      <c r="T62" s="213" t="s">
        <v>119</v>
      </c>
      <c r="U62" s="213" t="n">
        <v>0.176</v>
      </c>
      <c r="V62" s="213" t="n">
        <f aca="false">ROUND(E62*U62,2)</f>
        <v>0</v>
      </c>
      <c r="W62" s="213"/>
      <c r="X62" s="213" t="s">
        <v>158</v>
      </c>
      <c r="Y62" s="213" t="s">
        <v>122</v>
      </c>
      <c r="Z62" s="215"/>
      <c r="AA62" s="215"/>
      <c r="AB62" s="215"/>
      <c r="AC62" s="215"/>
      <c r="AD62" s="215"/>
      <c r="AE62" s="215"/>
      <c r="AF62" s="215"/>
      <c r="AG62" s="215" t="s">
        <v>159</v>
      </c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</row>
    <row r="63" customFormat="false" ht="12.75" hidden="true" customHeight="false" outlineLevel="2" collapsed="false">
      <c r="A63" s="216"/>
      <c r="B63" s="217"/>
      <c r="C63" s="238" t="s">
        <v>366</v>
      </c>
      <c r="D63" s="239"/>
      <c r="E63" s="240" t="n">
        <v>1</v>
      </c>
      <c r="F63" s="213"/>
      <c r="G63" s="213"/>
      <c r="H63" s="213"/>
      <c r="I63" s="213"/>
      <c r="J63" s="213"/>
      <c r="K63" s="213"/>
      <c r="L63" s="213"/>
      <c r="M63" s="213"/>
      <c r="N63" s="214"/>
      <c r="O63" s="214"/>
      <c r="P63" s="214"/>
      <c r="Q63" s="214"/>
      <c r="R63" s="213"/>
      <c r="S63" s="213"/>
      <c r="T63" s="213"/>
      <c r="U63" s="213"/>
      <c r="V63" s="213"/>
      <c r="W63" s="213"/>
      <c r="X63" s="213"/>
      <c r="Y63" s="213"/>
      <c r="Z63" s="215"/>
      <c r="AA63" s="215"/>
      <c r="AB63" s="215"/>
      <c r="AC63" s="215"/>
      <c r="AD63" s="215"/>
      <c r="AE63" s="215"/>
      <c r="AF63" s="215"/>
      <c r="AG63" s="215" t="s">
        <v>163</v>
      </c>
      <c r="AH63" s="215" t="n">
        <v>0</v>
      </c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</row>
    <row r="64" customFormat="false" ht="12.75" hidden="true" customHeight="false" outlineLevel="3" collapsed="false">
      <c r="A64" s="216"/>
      <c r="B64" s="217"/>
      <c r="C64" s="238" t="s">
        <v>367</v>
      </c>
      <c r="D64" s="239"/>
      <c r="E64" s="240" t="n">
        <v>17</v>
      </c>
      <c r="F64" s="213"/>
      <c r="G64" s="213"/>
      <c r="H64" s="213"/>
      <c r="I64" s="213"/>
      <c r="J64" s="213"/>
      <c r="K64" s="213"/>
      <c r="L64" s="213"/>
      <c r="M64" s="213"/>
      <c r="N64" s="214"/>
      <c r="O64" s="214"/>
      <c r="P64" s="214"/>
      <c r="Q64" s="214"/>
      <c r="R64" s="213"/>
      <c r="S64" s="213"/>
      <c r="T64" s="213"/>
      <c r="U64" s="213"/>
      <c r="V64" s="213"/>
      <c r="W64" s="213"/>
      <c r="X64" s="213"/>
      <c r="Y64" s="213"/>
      <c r="Z64" s="215"/>
      <c r="AA64" s="215"/>
      <c r="AB64" s="215"/>
      <c r="AC64" s="215"/>
      <c r="AD64" s="215"/>
      <c r="AE64" s="215"/>
      <c r="AF64" s="215"/>
      <c r="AG64" s="215" t="s">
        <v>163</v>
      </c>
      <c r="AH64" s="215" t="n">
        <v>0</v>
      </c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  <c r="BF64" s="215"/>
      <c r="BG64" s="215"/>
      <c r="BH64" s="215"/>
    </row>
    <row r="65" customFormat="false" ht="12.75" hidden="true" customHeight="false" outlineLevel="3" collapsed="false">
      <c r="A65" s="216"/>
      <c r="B65" s="217"/>
      <c r="C65" s="238" t="s">
        <v>368</v>
      </c>
      <c r="D65" s="239"/>
      <c r="E65" s="240" t="n">
        <v>1</v>
      </c>
      <c r="F65" s="213"/>
      <c r="G65" s="213"/>
      <c r="H65" s="213"/>
      <c r="I65" s="213"/>
      <c r="J65" s="213"/>
      <c r="K65" s="213"/>
      <c r="L65" s="213"/>
      <c r="M65" s="213"/>
      <c r="N65" s="214"/>
      <c r="O65" s="214"/>
      <c r="P65" s="214"/>
      <c r="Q65" s="214"/>
      <c r="R65" s="213"/>
      <c r="S65" s="213"/>
      <c r="T65" s="213"/>
      <c r="U65" s="213"/>
      <c r="V65" s="213"/>
      <c r="W65" s="213"/>
      <c r="X65" s="213"/>
      <c r="Y65" s="213"/>
      <c r="Z65" s="215"/>
      <c r="AA65" s="215"/>
      <c r="AB65" s="215"/>
      <c r="AC65" s="215"/>
      <c r="AD65" s="215"/>
      <c r="AE65" s="215"/>
      <c r="AF65" s="215"/>
      <c r="AG65" s="215" t="s">
        <v>163</v>
      </c>
      <c r="AH65" s="215" t="n">
        <v>0</v>
      </c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5"/>
    </row>
    <row r="66" customFormat="false" ht="12.75" hidden="true" customHeight="false" outlineLevel="1" collapsed="false">
      <c r="A66" s="205" t="n">
        <v>27</v>
      </c>
      <c r="B66" s="206" t="s">
        <v>369</v>
      </c>
      <c r="C66" s="207" t="s">
        <v>370</v>
      </c>
      <c r="D66" s="208" t="s">
        <v>199</v>
      </c>
      <c r="E66" s="209" t="n">
        <v>0</v>
      </c>
      <c r="F66" s="210" t="n">
        <v>80</v>
      </c>
      <c r="G66" s="211" t="n">
        <f aca="false">ROUND(E66*F66,2)</f>
        <v>0</v>
      </c>
      <c r="H66" s="212" t="n">
        <v>0.49</v>
      </c>
      <c r="I66" s="213" t="n">
        <f aca="false">ROUND(E66*H66,2)</f>
        <v>0</v>
      </c>
      <c r="J66" s="212" t="n">
        <v>83.21</v>
      </c>
      <c r="K66" s="213" t="n">
        <f aca="false">ROUND(E66*J66,2)</f>
        <v>0</v>
      </c>
      <c r="L66" s="213" t="n">
        <v>21</v>
      </c>
      <c r="M66" s="213" t="n">
        <f aca="false">G66*(1+L66/100)</f>
        <v>0</v>
      </c>
      <c r="N66" s="214" t="n">
        <v>1E-005</v>
      </c>
      <c r="O66" s="214" t="n">
        <f aca="false">ROUND(E66*N66,2)</f>
        <v>0</v>
      </c>
      <c r="P66" s="214" t="n">
        <v>0</v>
      </c>
      <c r="Q66" s="214" t="n">
        <f aca="false">ROUND(E66*P66,2)</f>
        <v>0</v>
      </c>
      <c r="R66" s="213"/>
      <c r="S66" s="213" t="s">
        <v>119</v>
      </c>
      <c r="T66" s="213" t="s">
        <v>119</v>
      </c>
      <c r="U66" s="213" t="n">
        <v>0.1584</v>
      </c>
      <c r="V66" s="213" t="n">
        <f aca="false">ROUND(E66*U66,2)</f>
        <v>0</v>
      </c>
      <c r="W66" s="213"/>
      <c r="X66" s="213" t="s">
        <v>158</v>
      </c>
      <c r="Y66" s="213" t="s">
        <v>122</v>
      </c>
      <c r="Z66" s="215"/>
      <c r="AA66" s="215"/>
      <c r="AB66" s="215"/>
      <c r="AC66" s="215"/>
      <c r="AD66" s="215"/>
      <c r="AE66" s="215"/>
      <c r="AF66" s="215"/>
      <c r="AG66" s="215" t="s">
        <v>159</v>
      </c>
      <c r="AH66" s="215"/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  <c r="BG66" s="215"/>
      <c r="BH66" s="215"/>
    </row>
    <row r="67" customFormat="false" ht="12.75" hidden="true" customHeight="false" outlineLevel="2" collapsed="false">
      <c r="A67" s="216"/>
      <c r="B67" s="217"/>
      <c r="C67" s="238" t="s">
        <v>371</v>
      </c>
      <c r="D67" s="239"/>
      <c r="E67" s="240" t="n">
        <v>4</v>
      </c>
      <c r="F67" s="213"/>
      <c r="G67" s="213"/>
      <c r="H67" s="213"/>
      <c r="I67" s="213"/>
      <c r="J67" s="213"/>
      <c r="K67" s="213"/>
      <c r="L67" s="213"/>
      <c r="M67" s="213"/>
      <c r="N67" s="214"/>
      <c r="O67" s="214"/>
      <c r="P67" s="214"/>
      <c r="Q67" s="214"/>
      <c r="R67" s="213"/>
      <c r="S67" s="213"/>
      <c r="T67" s="213"/>
      <c r="U67" s="213"/>
      <c r="V67" s="213"/>
      <c r="W67" s="213"/>
      <c r="X67" s="213"/>
      <c r="Y67" s="213"/>
      <c r="Z67" s="215"/>
      <c r="AA67" s="215"/>
      <c r="AB67" s="215"/>
      <c r="AC67" s="215"/>
      <c r="AD67" s="215"/>
      <c r="AE67" s="215"/>
      <c r="AF67" s="215"/>
      <c r="AG67" s="215" t="s">
        <v>163</v>
      </c>
      <c r="AH67" s="215" t="n">
        <v>0</v>
      </c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</row>
    <row r="68" customFormat="false" ht="12.75" hidden="true" customHeight="false" outlineLevel="1" collapsed="false">
      <c r="A68" s="231" t="n">
        <v>28</v>
      </c>
      <c r="B68" s="232" t="s">
        <v>372</v>
      </c>
      <c r="C68" s="233" t="s">
        <v>373</v>
      </c>
      <c r="D68" s="234" t="s">
        <v>203</v>
      </c>
      <c r="E68" s="235" t="n">
        <v>0</v>
      </c>
      <c r="F68" s="236" t="n">
        <v>25</v>
      </c>
      <c r="G68" s="237" t="n">
        <f aca="false">ROUND(E68*F68,2)</f>
        <v>0</v>
      </c>
      <c r="H68" s="212" t="n">
        <v>0.79</v>
      </c>
      <c r="I68" s="213" t="n">
        <f aca="false">ROUND(E68*H68,2)</f>
        <v>0</v>
      </c>
      <c r="J68" s="212" t="n">
        <v>26.21</v>
      </c>
      <c r="K68" s="213" t="n">
        <f aca="false">ROUND(E68*J68,2)</f>
        <v>0</v>
      </c>
      <c r="L68" s="213" t="n">
        <v>21</v>
      </c>
      <c r="M68" s="213" t="n">
        <f aca="false">G68*(1+L68/100)</f>
        <v>0</v>
      </c>
      <c r="N68" s="214" t="n">
        <v>0</v>
      </c>
      <c r="O68" s="214" t="n">
        <f aca="false">ROUND(E68*N68,2)</f>
        <v>0</v>
      </c>
      <c r="P68" s="214" t="n">
        <v>0</v>
      </c>
      <c r="Q68" s="214" t="n">
        <f aca="false">ROUND(E68*P68,2)</f>
        <v>0</v>
      </c>
      <c r="R68" s="213"/>
      <c r="S68" s="213" t="s">
        <v>119</v>
      </c>
      <c r="T68" s="213" t="s">
        <v>119</v>
      </c>
      <c r="U68" s="213" t="n">
        <v>0.048</v>
      </c>
      <c r="V68" s="213" t="n">
        <f aca="false">ROUND(E68*U68,2)</f>
        <v>0</v>
      </c>
      <c r="W68" s="213"/>
      <c r="X68" s="213" t="s">
        <v>158</v>
      </c>
      <c r="Y68" s="213" t="s">
        <v>122</v>
      </c>
      <c r="Z68" s="215"/>
      <c r="AA68" s="215"/>
      <c r="AB68" s="215"/>
      <c r="AC68" s="215"/>
      <c r="AD68" s="215"/>
      <c r="AE68" s="215"/>
      <c r="AF68" s="215"/>
      <c r="AG68" s="215" t="s">
        <v>159</v>
      </c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</row>
    <row r="69" customFormat="false" ht="12.75" hidden="true" customHeight="false" outlineLevel="1" collapsed="false">
      <c r="A69" s="231" t="n">
        <v>29</v>
      </c>
      <c r="B69" s="232" t="s">
        <v>374</v>
      </c>
      <c r="C69" s="233" t="s">
        <v>375</v>
      </c>
      <c r="D69" s="234" t="s">
        <v>199</v>
      </c>
      <c r="E69" s="235" t="n">
        <v>0</v>
      </c>
      <c r="F69" s="236" t="n">
        <v>70</v>
      </c>
      <c r="G69" s="237" t="n">
        <f aca="false">ROUND(E69*F69,2)</f>
        <v>0</v>
      </c>
      <c r="H69" s="212" t="n">
        <v>73.2</v>
      </c>
      <c r="I69" s="213" t="n">
        <f aca="false">ROUND(E69*H69,2)</f>
        <v>0</v>
      </c>
      <c r="J69" s="212" t="n">
        <v>0</v>
      </c>
      <c r="K69" s="213" t="n">
        <f aca="false">ROUND(E69*J69,2)</f>
        <v>0</v>
      </c>
      <c r="L69" s="213" t="n">
        <v>21</v>
      </c>
      <c r="M69" s="213" t="n">
        <f aca="false">G69*(1+L69/100)</f>
        <v>0</v>
      </c>
      <c r="N69" s="214" t="n">
        <v>0.00026</v>
      </c>
      <c r="O69" s="214" t="n">
        <f aca="false">ROUND(E69*N69,2)</f>
        <v>0</v>
      </c>
      <c r="P69" s="214" t="n">
        <v>0</v>
      </c>
      <c r="Q69" s="214" t="n">
        <f aca="false">ROUND(E69*P69,2)</f>
        <v>0</v>
      </c>
      <c r="R69" s="213" t="s">
        <v>182</v>
      </c>
      <c r="S69" s="213" t="s">
        <v>119</v>
      </c>
      <c r="T69" s="213" t="s">
        <v>119</v>
      </c>
      <c r="U69" s="213" t="n">
        <v>0</v>
      </c>
      <c r="V69" s="213" t="n">
        <f aca="false">ROUND(E69*U69,2)</f>
        <v>0</v>
      </c>
      <c r="W69" s="213"/>
      <c r="X69" s="213" t="s">
        <v>183</v>
      </c>
      <c r="Y69" s="213" t="s">
        <v>122</v>
      </c>
      <c r="Z69" s="215"/>
      <c r="AA69" s="215"/>
      <c r="AB69" s="215"/>
      <c r="AC69" s="215"/>
      <c r="AD69" s="215"/>
      <c r="AE69" s="215"/>
      <c r="AF69" s="215"/>
      <c r="AG69" s="215" t="s">
        <v>184</v>
      </c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15"/>
    </row>
    <row r="70" customFormat="false" ht="12.75" hidden="true" customHeight="false" outlineLevel="1" collapsed="false">
      <c r="A70" s="231" t="n">
        <v>30</v>
      </c>
      <c r="B70" s="232" t="s">
        <v>376</v>
      </c>
      <c r="C70" s="233" t="s">
        <v>377</v>
      </c>
      <c r="D70" s="234" t="s">
        <v>199</v>
      </c>
      <c r="E70" s="235" t="n">
        <v>0</v>
      </c>
      <c r="F70" s="236" t="n">
        <v>85</v>
      </c>
      <c r="G70" s="237" t="n">
        <f aca="false">ROUND(E70*F70,2)</f>
        <v>0</v>
      </c>
      <c r="H70" s="212" t="n">
        <v>85.6</v>
      </c>
      <c r="I70" s="213" t="n">
        <f aca="false">ROUND(E70*H70,2)</f>
        <v>0</v>
      </c>
      <c r="J70" s="212" t="n">
        <v>0</v>
      </c>
      <c r="K70" s="213" t="n">
        <f aca="false">ROUND(E70*J70,2)</f>
        <v>0</v>
      </c>
      <c r="L70" s="213" t="n">
        <v>21</v>
      </c>
      <c r="M70" s="213" t="n">
        <f aca="false">G70*(1+L70/100)</f>
        <v>0</v>
      </c>
      <c r="N70" s="214" t="n">
        <v>0.00029</v>
      </c>
      <c r="O70" s="214" t="n">
        <f aca="false">ROUND(E70*N70,2)</f>
        <v>0</v>
      </c>
      <c r="P70" s="214" t="n">
        <v>0</v>
      </c>
      <c r="Q70" s="214" t="n">
        <f aca="false">ROUND(E70*P70,2)</f>
        <v>0</v>
      </c>
      <c r="R70" s="213" t="s">
        <v>182</v>
      </c>
      <c r="S70" s="213" t="s">
        <v>119</v>
      </c>
      <c r="T70" s="213" t="s">
        <v>119</v>
      </c>
      <c r="U70" s="213" t="n">
        <v>0</v>
      </c>
      <c r="V70" s="213" t="n">
        <f aca="false">ROUND(E70*U70,2)</f>
        <v>0</v>
      </c>
      <c r="W70" s="213"/>
      <c r="X70" s="213" t="s">
        <v>183</v>
      </c>
      <c r="Y70" s="213" t="s">
        <v>122</v>
      </c>
      <c r="Z70" s="215"/>
      <c r="AA70" s="215"/>
      <c r="AB70" s="215"/>
      <c r="AC70" s="215"/>
      <c r="AD70" s="215"/>
      <c r="AE70" s="215"/>
      <c r="AF70" s="215"/>
      <c r="AG70" s="215" t="s">
        <v>184</v>
      </c>
      <c r="AH70" s="215"/>
      <c r="AI70" s="215"/>
      <c r="AJ70" s="215"/>
      <c r="AK70" s="215"/>
      <c r="AL70" s="215"/>
      <c r="AM70" s="215"/>
      <c r="AN70" s="215"/>
      <c r="AO70" s="215"/>
      <c r="AP70" s="215"/>
      <c r="AQ70" s="215"/>
      <c r="AR70" s="215"/>
      <c r="AS70" s="215"/>
      <c r="AT70" s="215"/>
      <c r="AU70" s="215"/>
      <c r="AV70" s="215"/>
      <c r="AW70" s="215"/>
      <c r="AX70" s="215"/>
      <c r="AY70" s="215"/>
      <c r="AZ70" s="215"/>
      <c r="BA70" s="215"/>
      <c r="BB70" s="215"/>
      <c r="BC70" s="215"/>
      <c r="BD70" s="215"/>
      <c r="BE70" s="215"/>
      <c r="BF70" s="215"/>
      <c r="BG70" s="215"/>
      <c r="BH70" s="215"/>
    </row>
    <row r="71" customFormat="false" ht="12.75" hidden="true" customHeight="false" outlineLevel="1" collapsed="false">
      <c r="A71" s="231" t="n">
        <v>31</v>
      </c>
      <c r="B71" s="232" t="s">
        <v>378</v>
      </c>
      <c r="C71" s="233" t="s">
        <v>379</v>
      </c>
      <c r="D71" s="234" t="s">
        <v>199</v>
      </c>
      <c r="E71" s="235" t="n">
        <v>0</v>
      </c>
      <c r="F71" s="236" t="n">
        <v>180</v>
      </c>
      <c r="G71" s="237" t="n">
        <f aca="false">ROUND(E71*F71,2)</f>
        <v>0</v>
      </c>
      <c r="H71" s="212" t="n">
        <v>182.5</v>
      </c>
      <c r="I71" s="213" t="n">
        <f aca="false">ROUND(E71*H71,2)</f>
        <v>0</v>
      </c>
      <c r="J71" s="212" t="n">
        <v>0</v>
      </c>
      <c r="K71" s="213" t="n">
        <f aca="false">ROUND(E71*J71,2)</f>
        <v>0</v>
      </c>
      <c r="L71" s="213" t="n">
        <v>21</v>
      </c>
      <c r="M71" s="213" t="n">
        <f aca="false">G71*(1+L71/100)</f>
        <v>0</v>
      </c>
      <c r="N71" s="214" t="n">
        <v>0.00067</v>
      </c>
      <c r="O71" s="214" t="n">
        <f aca="false">ROUND(E71*N71,2)</f>
        <v>0</v>
      </c>
      <c r="P71" s="214" t="n">
        <v>0</v>
      </c>
      <c r="Q71" s="214" t="n">
        <f aca="false">ROUND(E71*P71,2)</f>
        <v>0</v>
      </c>
      <c r="R71" s="213" t="s">
        <v>182</v>
      </c>
      <c r="S71" s="213" t="s">
        <v>119</v>
      </c>
      <c r="T71" s="213" t="s">
        <v>119</v>
      </c>
      <c r="U71" s="213" t="n">
        <v>0</v>
      </c>
      <c r="V71" s="213" t="n">
        <f aca="false">ROUND(E71*U71,2)</f>
        <v>0</v>
      </c>
      <c r="W71" s="213"/>
      <c r="X71" s="213" t="s">
        <v>183</v>
      </c>
      <c r="Y71" s="213" t="s">
        <v>122</v>
      </c>
      <c r="Z71" s="215"/>
      <c r="AA71" s="215"/>
      <c r="AB71" s="215"/>
      <c r="AC71" s="215"/>
      <c r="AD71" s="215"/>
      <c r="AE71" s="215"/>
      <c r="AF71" s="215"/>
      <c r="AG71" s="215" t="s">
        <v>184</v>
      </c>
      <c r="AH71" s="215"/>
      <c r="AI71" s="215"/>
      <c r="AJ71" s="215"/>
      <c r="AK71" s="215"/>
      <c r="AL71" s="215"/>
      <c r="AM71" s="215"/>
      <c r="AN71" s="215"/>
      <c r="AO71" s="215"/>
      <c r="AP71" s="215"/>
      <c r="AQ71" s="215"/>
      <c r="AR71" s="215"/>
      <c r="AS71" s="215"/>
      <c r="AT71" s="215"/>
      <c r="AU71" s="215"/>
      <c r="AV71" s="215"/>
      <c r="AW71" s="215"/>
      <c r="AX71" s="215"/>
      <c r="AY71" s="215"/>
      <c r="AZ71" s="215"/>
      <c r="BA71" s="215"/>
      <c r="BB71" s="215"/>
      <c r="BC71" s="215"/>
      <c r="BD71" s="215"/>
      <c r="BE71" s="215"/>
      <c r="BF71" s="215"/>
      <c r="BG71" s="215"/>
      <c r="BH71" s="215"/>
    </row>
    <row r="72" customFormat="false" ht="12.75" hidden="true" customHeight="false" outlineLevel="1" collapsed="false">
      <c r="A72" s="231" t="n">
        <v>32</v>
      </c>
      <c r="B72" s="232" t="s">
        <v>380</v>
      </c>
      <c r="C72" s="233" t="s">
        <v>381</v>
      </c>
      <c r="D72" s="234" t="s">
        <v>199</v>
      </c>
      <c r="E72" s="235" t="n">
        <v>0</v>
      </c>
      <c r="F72" s="236" t="n">
        <v>385</v>
      </c>
      <c r="G72" s="237" t="n">
        <f aca="false">ROUND(E72*F72,2)</f>
        <v>0</v>
      </c>
      <c r="H72" s="212" t="n">
        <v>387</v>
      </c>
      <c r="I72" s="213" t="n">
        <f aca="false">ROUND(E72*H72,2)</f>
        <v>0</v>
      </c>
      <c r="J72" s="212" t="n">
        <v>0</v>
      </c>
      <c r="K72" s="213" t="n">
        <f aca="false">ROUND(E72*J72,2)</f>
        <v>0</v>
      </c>
      <c r="L72" s="213" t="n">
        <v>21</v>
      </c>
      <c r="M72" s="213" t="n">
        <f aca="false">G72*(1+L72/100)</f>
        <v>0</v>
      </c>
      <c r="N72" s="214" t="n">
        <v>0.0005</v>
      </c>
      <c r="O72" s="214" t="n">
        <f aca="false">ROUND(E72*N72,2)</f>
        <v>0</v>
      </c>
      <c r="P72" s="214" t="n">
        <v>0</v>
      </c>
      <c r="Q72" s="214" t="n">
        <f aca="false">ROUND(E72*P72,2)</f>
        <v>0</v>
      </c>
      <c r="R72" s="213" t="s">
        <v>182</v>
      </c>
      <c r="S72" s="213" t="s">
        <v>119</v>
      </c>
      <c r="T72" s="213" t="s">
        <v>119</v>
      </c>
      <c r="U72" s="213" t="n">
        <v>0</v>
      </c>
      <c r="V72" s="213" t="n">
        <f aca="false">ROUND(E72*U72,2)</f>
        <v>0</v>
      </c>
      <c r="W72" s="213"/>
      <c r="X72" s="213" t="s">
        <v>183</v>
      </c>
      <c r="Y72" s="213" t="s">
        <v>122</v>
      </c>
      <c r="Z72" s="215"/>
      <c r="AA72" s="215"/>
      <c r="AB72" s="215"/>
      <c r="AC72" s="215"/>
      <c r="AD72" s="215"/>
      <c r="AE72" s="215"/>
      <c r="AF72" s="215"/>
      <c r="AG72" s="215" t="s">
        <v>184</v>
      </c>
      <c r="AH72" s="215"/>
      <c r="AI72" s="215"/>
      <c r="AJ72" s="215"/>
      <c r="AK72" s="215"/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  <c r="AW72" s="215"/>
      <c r="AX72" s="215"/>
      <c r="AY72" s="215"/>
      <c r="AZ72" s="215"/>
      <c r="BA72" s="215"/>
      <c r="BB72" s="215"/>
      <c r="BC72" s="215"/>
      <c r="BD72" s="215"/>
      <c r="BE72" s="215"/>
      <c r="BF72" s="215"/>
      <c r="BG72" s="215"/>
      <c r="BH72" s="215"/>
    </row>
    <row r="73" customFormat="false" ht="12.75" hidden="true" customHeight="false" outlineLevel="1" collapsed="false">
      <c r="A73" s="231" t="n">
        <v>33</v>
      </c>
      <c r="B73" s="232" t="s">
        <v>382</v>
      </c>
      <c r="C73" s="233" t="s">
        <v>383</v>
      </c>
      <c r="D73" s="234" t="s">
        <v>199</v>
      </c>
      <c r="E73" s="235" t="n">
        <v>0</v>
      </c>
      <c r="F73" s="236" t="n">
        <v>45</v>
      </c>
      <c r="G73" s="237" t="n">
        <f aca="false">ROUND(E73*F73,2)</f>
        <v>0</v>
      </c>
      <c r="H73" s="212" t="n">
        <v>49.5</v>
      </c>
      <c r="I73" s="213" t="n">
        <f aca="false">ROUND(E73*H73,2)</f>
        <v>0</v>
      </c>
      <c r="J73" s="212" t="n">
        <v>0</v>
      </c>
      <c r="K73" s="213" t="n">
        <f aca="false">ROUND(E73*J73,2)</f>
        <v>0</v>
      </c>
      <c r="L73" s="213" t="n">
        <v>21</v>
      </c>
      <c r="M73" s="213" t="n">
        <f aca="false">G73*(1+L73/100)</f>
        <v>0</v>
      </c>
      <c r="N73" s="214" t="n">
        <v>0.0001</v>
      </c>
      <c r="O73" s="214" t="n">
        <f aca="false">ROUND(E73*N73,2)</f>
        <v>0</v>
      </c>
      <c r="P73" s="214" t="n">
        <v>0</v>
      </c>
      <c r="Q73" s="214" t="n">
        <f aca="false">ROUND(E73*P73,2)</f>
        <v>0</v>
      </c>
      <c r="R73" s="213" t="s">
        <v>182</v>
      </c>
      <c r="S73" s="213" t="s">
        <v>119</v>
      </c>
      <c r="T73" s="213" t="s">
        <v>119</v>
      </c>
      <c r="U73" s="213" t="n">
        <v>0</v>
      </c>
      <c r="V73" s="213" t="n">
        <f aca="false">ROUND(E73*U73,2)</f>
        <v>0</v>
      </c>
      <c r="W73" s="213"/>
      <c r="X73" s="213" t="s">
        <v>183</v>
      </c>
      <c r="Y73" s="213" t="s">
        <v>122</v>
      </c>
      <c r="Z73" s="215"/>
      <c r="AA73" s="215"/>
      <c r="AB73" s="215"/>
      <c r="AC73" s="215"/>
      <c r="AD73" s="215"/>
      <c r="AE73" s="215"/>
      <c r="AF73" s="215"/>
      <c r="AG73" s="215" t="s">
        <v>184</v>
      </c>
      <c r="AH73" s="215"/>
      <c r="AI73" s="215"/>
      <c r="AJ73" s="215"/>
      <c r="AK73" s="215"/>
      <c r="AL73" s="215"/>
      <c r="AM73" s="215"/>
      <c r="AN73" s="215"/>
      <c r="AO73" s="215"/>
      <c r="AP73" s="215"/>
      <c r="AQ73" s="215"/>
      <c r="AR73" s="215"/>
      <c r="AS73" s="215"/>
      <c r="AT73" s="215"/>
      <c r="AU73" s="215"/>
      <c r="AV73" s="215"/>
      <c r="AW73" s="215"/>
      <c r="AX73" s="215"/>
      <c r="AY73" s="215"/>
      <c r="AZ73" s="215"/>
      <c r="BA73" s="215"/>
      <c r="BB73" s="215"/>
      <c r="BC73" s="215"/>
      <c r="BD73" s="215"/>
      <c r="BE73" s="215"/>
      <c r="BF73" s="215"/>
      <c r="BG73" s="215"/>
      <c r="BH73" s="215"/>
    </row>
    <row r="74" customFormat="false" ht="12.75" hidden="true" customHeight="false" outlineLevel="0" collapsed="false">
      <c r="A74" s="196" t="s">
        <v>114</v>
      </c>
      <c r="B74" s="197" t="s">
        <v>69</v>
      </c>
      <c r="C74" s="198" t="s">
        <v>70</v>
      </c>
      <c r="D74" s="199"/>
      <c r="E74" s="200"/>
      <c r="F74" s="201"/>
      <c r="G74" s="202" t="n">
        <f aca="false">SUMIF(AG75:AG76,"&lt;&gt;NOR",G75:G76)</f>
        <v>0</v>
      </c>
      <c r="H74" s="203"/>
      <c r="I74" s="203" t="n">
        <f aca="false">SUM(I75:I76)</f>
        <v>0</v>
      </c>
      <c r="J74" s="203"/>
      <c r="K74" s="203" t="n">
        <f aca="false">SUM(K75:K76)</f>
        <v>0</v>
      </c>
      <c r="L74" s="203"/>
      <c r="M74" s="203" t="n">
        <f aca="false">SUM(M75:M76)</f>
        <v>0</v>
      </c>
      <c r="N74" s="204"/>
      <c r="O74" s="204" t="n">
        <f aca="false">SUM(O75:O76)</f>
        <v>0</v>
      </c>
      <c r="P74" s="204"/>
      <c r="Q74" s="204" t="n">
        <f aca="false">SUM(Q75:Q76)</f>
        <v>0</v>
      </c>
      <c r="R74" s="203"/>
      <c r="S74" s="203"/>
      <c r="T74" s="203"/>
      <c r="U74" s="203"/>
      <c r="V74" s="203" t="n">
        <f aca="false">SUM(V75:V76)</f>
        <v>0</v>
      </c>
      <c r="W74" s="203"/>
      <c r="X74" s="203"/>
      <c r="Y74" s="203"/>
      <c r="AG74" s="3" t="s">
        <v>115</v>
      </c>
    </row>
    <row r="75" customFormat="false" ht="19.4" hidden="true" customHeight="false" outlineLevel="1" collapsed="false">
      <c r="A75" s="205" t="n">
        <v>34</v>
      </c>
      <c r="B75" s="206" t="s">
        <v>384</v>
      </c>
      <c r="C75" s="207" t="s">
        <v>385</v>
      </c>
      <c r="D75" s="208" t="s">
        <v>203</v>
      </c>
      <c r="E75" s="209" t="n">
        <v>0</v>
      </c>
      <c r="F75" s="210" t="n">
        <v>3300</v>
      </c>
      <c r="G75" s="211" t="n">
        <f aca="false">ROUND(E75*F75,2)</f>
        <v>0</v>
      </c>
      <c r="H75" s="212" t="n">
        <v>1030.85</v>
      </c>
      <c r="I75" s="213" t="n">
        <f aca="false">ROUND(E75*H75,2)</f>
        <v>0</v>
      </c>
      <c r="J75" s="212" t="n">
        <v>2319.15</v>
      </c>
      <c r="K75" s="213" t="n">
        <f aca="false">ROUND(E75*J75,2)</f>
        <v>0</v>
      </c>
      <c r="L75" s="213" t="n">
        <v>21</v>
      </c>
      <c r="M75" s="213" t="n">
        <f aca="false">G75*(1+L75/100)</f>
        <v>0</v>
      </c>
      <c r="N75" s="214" t="n">
        <v>0</v>
      </c>
      <c r="O75" s="214" t="n">
        <f aca="false">ROUND(E75*N75,2)</f>
        <v>0</v>
      </c>
      <c r="P75" s="214" t="n">
        <v>0.03317</v>
      </c>
      <c r="Q75" s="214" t="n">
        <f aca="false">ROUND(E75*P75,2)</f>
        <v>0</v>
      </c>
      <c r="R75" s="213"/>
      <c r="S75" s="213" t="s">
        <v>119</v>
      </c>
      <c r="T75" s="213" t="s">
        <v>119</v>
      </c>
      <c r="U75" s="213" t="n">
        <v>3.9</v>
      </c>
      <c r="V75" s="213" t="n">
        <f aca="false">ROUND(E75*U75,2)</f>
        <v>0</v>
      </c>
      <c r="W75" s="213"/>
      <c r="X75" s="213" t="s">
        <v>158</v>
      </c>
      <c r="Y75" s="213" t="s">
        <v>122</v>
      </c>
      <c r="Z75" s="215"/>
      <c r="AA75" s="215"/>
      <c r="AB75" s="215"/>
      <c r="AC75" s="215"/>
      <c r="AD75" s="215"/>
      <c r="AE75" s="215"/>
      <c r="AF75" s="215"/>
      <c r="AG75" s="215" t="s">
        <v>159</v>
      </c>
      <c r="AH75" s="215"/>
      <c r="AI75" s="215"/>
      <c r="AJ75" s="215"/>
      <c r="AK75" s="215"/>
      <c r="AL75" s="215"/>
      <c r="AM75" s="215"/>
      <c r="AN75" s="215"/>
      <c r="AO75" s="215"/>
      <c r="AP75" s="215"/>
      <c r="AQ75" s="215"/>
      <c r="AR75" s="215"/>
      <c r="AS75" s="215"/>
      <c r="AT75" s="215"/>
      <c r="AU75" s="215"/>
      <c r="AV75" s="215"/>
      <c r="AW75" s="215"/>
      <c r="AX75" s="215"/>
      <c r="AY75" s="215"/>
      <c r="AZ75" s="215"/>
      <c r="BA75" s="215"/>
      <c r="BB75" s="215"/>
      <c r="BC75" s="215"/>
      <c r="BD75" s="215"/>
      <c r="BE75" s="215"/>
      <c r="BF75" s="215"/>
      <c r="BG75" s="215"/>
      <c r="BH75" s="215"/>
    </row>
    <row r="76" customFormat="false" ht="12.75" hidden="true" customHeight="false" outlineLevel="2" collapsed="false">
      <c r="A76" s="216"/>
      <c r="B76" s="217"/>
      <c r="C76" s="238" t="s">
        <v>386</v>
      </c>
      <c r="D76" s="239"/>
      <c r="E76" s="240" t="n">
        <v>0.2</v>
      </c>
      <c r="F76" s="213"/>
      <c r="G76" s="213"/>
      <c r="H76" s="213"/>
      <c r="I76" s="213"/>
      <c r="J76" s="213"/>
      <c r="K76" s="213"/>
      <c r="L76" s="213"/>
      <c r="M76" s="213"/>
      <c r="N76" s="214"/>
      <c r="O76" s="214"/>
      <c r="P76" s="214"/>
      <c r="Q76" s="214"/>
      <c r="R76" s="213"/>
      <c r="S76" s="213"/>
      <c r="T76" s="213"/>
      <c r="U76" s="213"/>
      <c r="V76" s="213"/>
      <c r="W76" s="213"/>
      <c r="X76" s="213"/>
      <c r="Y76" s="213"/>
      <c r="Z76" s="215"/>
      <c r="AA76" s="215"/>
      <c r="AB76" s="215"/>
      <c r="AC76" s="215"/>
      <c r="AD76" s="215"/>
      <c r="AE76" s="215"/>
      <c r="AF76" s="215"/>
      <c r="AG76" s="215" t="s">
        <v>163</v>
      </c>
      <c r="AH76" s="215" t="n">
        <v>0</v>
      </c>
      <c r="AI76" s="215"/>
      <c r="AJ76" s="215"/>
      <c r="AK76" s="215"/>
      <c r="AL76" s="215"/>
      <c r="AM76" s="215"/>
      <c r="AN76" s="215"/>
      <c r="AO76" s="215"/>
      <c r="AP76" s="215"/>
      <c r="AQ76" s="215"/>
      <c r="AR76" s="215"/>
      <c r="AS76" s="215"/>
      <c r="AT76" s="215"/>
      <c r="AU76" s="215"/>
      <c r="AV76" s="215"/>
      <c r="AW76" s="215"/>
      <c r="AX76" s="215"/>
      <c r="AY76" s="215"/>
      <c r="AZ76" s="215"/>
      <c r="BA76" s="215"/>
      <c r="BB76" s="215"/>
      <c r="BC76" s="215"/>
      <c r="BD76" s="215"/>
      <c r="BE76" s="215"/>
      <c r="BF76" s="215"/>
      <c r="BG76" s="215"/>
      <c r="BH76" s="215"/>
    </row>
    <row r="77" customFormat="false" ht="12.75" hidden="true" customHeight="false" outlineLevel="0" collapsed="false">
      <c r="A77" s="196" t="s">
        <v>114</v>
      </c>
      <c r="B77" s="197" t="s">
        <v>71</v>
      </c>
      <c r="C77" s="198" t="s">
        <v>72</v>
      </c>
      <c r="D77" s="199"/>
      <c r="E77" s="200"/>
      <c r="F77" s="201"/>
      <c r="G77" s="202" t="n">
        <f aca="false">SUMIF(AG78,"&lt;&gt;NOR",G78)</f>
        <v>0</v>
      </c>
      <c r="H77" s="203"/>
      <c r="I77" s="203" t="n">
        <f aca="false">SUM(I78)</f>
        <v>0</v>
      </c>
      <c r="J77" s="203"/>
      <c r="K77" s="203" t="n">
        <f aca="false">SUM(K78)</f>
        <v>0</v>
      </c>
      <c r="L77" s="203"/>
      <c r="M77" s="203" t="n">
        <f aca="false">SUM(M78)</f>
        <v>0</v>
      </c>
      <c r="N77" s="204"/>
      <c r="O77" s="204" t="n">
        <f aca="false">SUM(O78)</f>
        <v>0</v>
      </c>
      <c r="P77" s="204"/>
      <c r="Q77" s="204" t="n">
        <f aca="false">SUM(Q78)</f>
        <v>0</v>
      </c>
      <c r="R77" s="203"/>
      <c r="S77" s="203"/>
      <c r="T77" s="203"/>
      <c r="U77" s="203"/>
      <c r="V77" s="203" t="n">
        <f aca="false">SUM(V78)</f>
        <v>0</v>
      </c>
      <c r="W77" s="203"/>
      <c r="X77" s="203"/>
      <c r="Y77" s="203"/>
      <c r="AG77" s="3" t="s">
        <v>115</v>
      </c>
    </row>
    <row r="78" customFormat="false" ht="12.75" hidden="true" customHeight="false" outlineLevel="1" collapsed="false">
      <c r="A78" s="231" t="n">
        <v>35</v>
      </c>
      <c r="B78" s="232" t="s">
        <v>311</v>
      </c>
      <c r="C78" s="233" t="s">
        <v>312</v>
      </c>
      <c r="D78" s="234" t="s">
        <v>224</v>
      </c>
      <c r="E78" s="235" t="n">
        <v>0</v>
      </c>
      <c r="F78" s="236" t="n">
        <v>90</v>
      </c>
      <c r="G78" s="237" t="n">
        <f aca="false">ROUND(E78*F78,2)</f>
        <v>0</v>
      </c>
      <c r="H78" s="212" t="n">
        <v>0</v>
      </c>
      <c r="I78" s="213" t="n">
        <f aca="false">ROUND(E78*H78,2)</f>
        <v>0</v>
      </c>
      <c r="J78" s="212" t="n">
        <v>164.5</v>
      </c>
      <c r="K78" s="213" t="n">
        <f aca="false">ROUND(E78*J78,2)</f>
        <v>0</v>
      </c>
      <c r="L78" s="213" t="n">
        <v>21</v>
      </c>
      <c r="M78" s="213" t="n">
        <f aca="false">G78*(1+L78/100)</f>
        <v>0</v>
      </c>
      <c r="N78" s="214" t="n">
        <v>0</v>
      </c>
      <c r="O78" s="214" t="n">
        <f aca="false">ROUND(E78*N78,2)</f>
        <v>0</v>
      </c>
      <c r="P78" s="214" t="n">
        <v>0</v>
      </c>
      <c r="Q78" s="214" t="n">
        <f aca="false">ROUND(E78*P78,2)</f>
        <v>0</v>
      </c>
      <c r="R78" s="213"/>
      <c r="S78" s="213" t="s">
        <v>119</v>
      </c>
      <c r="T78" s="213" t="s">
        <v>119</v>
      </c>
      <c r="U78" s="213" t="n">
        <v>1.6915</v>
      </c>
      <c r="V78" s="213" t="n">
        <f aca="false">ROUND(E78*U78,2)</f>
        <v>0</v>
      </c>
      <c r="W78" s="213"/>
      <c r="X78" s="213" t="s">
        <v>225</v>
      </c>
      <c r="Y78" s="213" t="s">
        <v>122</v>
      </c>
      <c r="Z78" s="215"/>
      <c r="AA78" s="215"/>
      <c r="AB78" s="215"/>
      <c r="AC78" s="215"/>
      <c r="AD78" s="215"/>
      <c r="AE78" s="215"/>
      <c r="AF78" s="215"/>
      <c r="AG78" s="215" t="s">
        <v>313</v>
      </c>
      <c r="AH78" s="215"/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15"/>
      <c r="BB78" s="215"/>
      <c r="BC78" s="215"/>
      <c r="BD78" s="215"/>
      <c r="BE78" s="215"/>
      <c r="BF78" s="215"/>
      <c r="BG78" s="215"/>
      <c r="BH78" s="215"/>
    </row>
    <row r="79" customFormat="false" ht="12.75" hidden="true" customHeight="false" outlineLevel="0" collapsed="false">
      <c r="A79" s="196" t="s">
        <v>114</v>
      </c>
      <c r="B79" s="197" t="s">
        <v>79</v>
      </c>
      <c r="C79" s="198" t="s">
        <v>80</v>
      </c>
      <c r="D79" s="199"/>
      <c r="E79" s="200"/>
      <c r="F79" s="201"/>
      <c r="G79" s="202" t="n">
        <f aca="false">SUMIF(AG80:AG85,"&lt;&gt;NOR",G80:G85)</f>
        <v>0</v>
      </c>
      <c r="H79" s="203"/>
      <c r="I79" s="203" t="n">
        <f aca="false">SUM(I80:I85)</f>
        <v>0</v>
      </c>
      <c r="J79" s="203"/>
      <c r="K79" s="203" t="n">
        <f aca="false">SUM(K80:K85)</f>
        <v>0</v>
      </c>
      <c r="L79" s="203"/>
      <c r="M79" s="203" t="n">
        <f aca="false">SUM(M80:M85)</f>
        <v>0</v>
      </c>
      <c r="N79" s="204"/>
      <c r="O79" s="204" t="n">
        <f aca="false">SUM(O80:O85)</f>
        <v>0</v>
      </c>
      <c r="P79" s="204"/>
      <c r="Q79" s="204" t="n">
        <f aca="false">SUM(Q80:Q85)</f>
        <v>0</v>
      </c>
      <c r="R79" s="203"/>
      <c r="S79" s="203"/>
      <c r="T79" s="203"/>
      <c r="U79" s="203"/>
      <c r="V79" s="203" t="n">
        <f aca="false">SUM(V80:V85)</f>
        <v>0</v>
      </c>
      <c r="W79" s="203"/>
      <c r="X79" s="203"/>
      <c r="Y79" s="203"/>
      <c r="AG79" s="3" t="s">
        <v>115</v>
      </c>
    </row>
    <row r="80" customFormat="false" ht="19.4" hidden="true" customHeight="false" outlineLevel="1" collapsed="false">
      <c r="A80" s="231" t="n">
        <v>36</v>
      </c>
      <c r="B80" s="232" t="s">
        <v>387</v>
      </c>
      <c r="C80" s="233" t="s">
        <v>388</v>
      </c>
      <c r="D80" s="234" t="s">
        <v>224</v>
      </c>
      <c r="E80" s="235" t="n">
        <v>0</v>
      </c>
      <c r="F80" s="236" t="n">
        <v>1350</v>
      </c>
      <c r="G80" s="237" t="n">
        <f aca="false">ROUND(E80*F80,2)</f>
        <v>0</v>
      </c>
      <c r="H80" s="212" t="n">
        <v>0</v>
      </c>
      <c r="I80" s="213" t="n">
        <f aca="false">ROUND(E80*H80,2)</f>
        <v>0</v>
      </c>
      <c r="J80" s="212" t="n">
        <v>1500</v>
      </c>
      <c r="K80" s="213" t="n">
        <f aca="false">ROUND(E80*J80,2)</f>
        <v>0</v>
      </c>
      <c r="L80" s="213" t="n">
        <v>21</v>
      </c>
      <c r="M80" s="213" t="n">
        <f aca="false">G80*(1+L80/100)</f>
        <v>0</v>
      </c>
      <c r="N80" s="214" t="n">
        <v>0</v>
      </c>
      <c r="O80" s="214" t="n">
        <f aca="false">ROUND(E80*N80,2)</f>
        <v>0</v>
      </c>
      <c r="P80" s="214" t="n">
        <v>0</v>
      </c>
      <c r="Q80" s="214" t="n">
        <f aca="false">ROUND(E80*P80,2)</f>
        <v>0</v>
      </c>
      <c r="R80" s="213"/>
      <c r="S80" s="213" t="s">
        <v>119</v>
      </c>
      <c r="T80" s="213" t="s">
        <v>119</v>
      </c>
      <c r="U80" s="213" t="n">
        <v>0</v>
      </c>
      <c r="V80" s="213" t="n">
        <f aca="false">ROUND(E80*U80,2)</f>
        <v>0</v>
      </c>
      <c r="W80" s="213"/>
      <c r="X80" s="213" t="s">
        <v>158</v>
      </c>
      <c r="Y80" s="213" t="s">
        <v>122</v>
      </c>
      <c r="Z80" s="215"/>
      <c r="AA80" s="215"/>
      <c r="AB80" s="215"/>
      <c r="AC80" s="215"/>
      <c r="AD80" s="215"/>
      <c r="AE80" s="215"/>
      <c r="AF80" s="215"/>
      <c r="AG80" s="215" t="s">
        <v>159</v>
      </c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  <c r="BG80" s="215"/>
      <c r="BH80" s="215"/>
    </row>
    <row r="81" customFormat="false" ht="28.35" hidden="true" customHeight="false" outlineLevel="1" collapsed="false">
      <c r="A81" s="231" t="n">
        <v>37</v>
      </c>
      <c r="B81" s="232" t="s">
        <v>389</v>
      </c>
      <c r="C81" s="233" t="s">
        <v>390</v>
      </c>
      <c r="D81" s="234" t="s">
        <v>224</v>
      </c>
      <c r="E81" s="235" t="n">
        <v>0</v>
      </c>
      <c r="F81" s="236" t="n">
        <v>2450</v>
      </c>
      <c r="G81" s="237" t="n">
        <f aca="false">ROUND(E81*F81,2)</f>
        <v>0</v>
      </c>
      <c r="H81" s="212" t="n">
        <v>0</v>
      </c>
      <c r="I81" s="213" t="n">
        <f aca="false">ROUND(E81*H81,2)</f>
        <v>0</v>
      </c>
      <c r="J81" s="212" t="n">
        <v>2825</v>
      </c>
      <c r="K81" s="213" t="n">
        <f aca="false">ROUND(E81*J81,2)</f>
        <v>0</v>
      </c>
      <c r="L81" s="213" t="n">
        <v>21</v>
      </c>
      <c r="M81" s="213" t="n">
        <f aca="false">G81*(1+L81/100)</f>
        <v>0</v>
      </c>
      <c r="N81" s="214" t="n">
        <v>0</v>
      </c>
      <c r="O81" s="214" t="n">
        <f aca="false">ROUND(E81*N81,2)</f>
        <v>0</v>
      </c>
      <c r="P81" s="214" t="n">
        <v>0</v>
      </c>
      <c r="Q81" s="214" t="n">
        <f aca="false">ROUND(E81*P81,2)</f>
        <v>0</v>
      </c>
      <c r="R81" s="213"/>
      <c r="S81" s="213" t="s">
        <v>119</v>
      </c>
      <c r="T81" s="213" t="s">
        <v>119</v>
      </c>
      <c r="U81" s="213" t="n">
        <v>0</v>
      </c>
      <c r="V81" s="213" t="n">
        <f aca="false">ROUND(E81*U81,2)</f>
        <v>0</v>
      </c>
      <c r="W81" s="213"/>
      <c r="X81" s="213" t="s">
        <v>158</v>
      </c>
      <c r="Y81" s="213" t="s">
        <v>122</v>
      </c>
      <c r="Z81" s="215"/>
      <c r="AA81" s="215"/>
      <c r="AB81" s="215"/>
      <c r="AC81" s="215"/>
      <c r="AD81" s="215"/>
      <c r="AE81" s="215"/>
      <c r="AF81" s="215"/>
      <c r="AG81" s="215" t="s">
        <v>159</v>
      </c>
      <c r="AH81" s="215"/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  <c r="AZ81" s="215"/>
      <c r="BA81" s="215"/>
      <c r="BB81" s="215"/>
      <c r="BC81" s="215"/>
      <c r="BD81" s="215"/>
      <c r="BE81" s="215"/>
      <c r="BF81" s="215"/>
      <c r="BG81" s="215"/>
      <c r="BH81" s="215"/>
    </row>
    <row r="82" customFormat="false" ht="19.4" hidden="true" customHeight="false" outlineLevel="1" collapsed="false">
      <c r="A82" s="231" t="n">
        <v>38</v>
      </c>
      <c r="B82" s="232" t="s">
        <v>391</v>
      </c>
      <c r="C82" s="233" t="s">
        <v>392</v>
      </c>
      <c r="D82" s="234" t="s">
        <v>224</v>
      </c>
      <c r="E82" s="235" t="n">
        <v>0</v>
      </c>
      <c r="F82" s="236" t="n">
        <v>355</v>
      </c>
      <c r="G82" s="237" t="n">
        <f aca="false">ROUND(E82*F82,2)</f>
        <v>0</v>
      </c>
      <c r="H82" s="212" t="n">
        <v>0</v>
      </c>
      <c r="I82" s="213" t="n">
        <f aca="false">ROUND(E82*H82,2)</f>
        <v>0</v>
      </c>
      <c r="J82" s="212" t="n">
        <v>400</v>
      </c>
      <c r="K82" s="213" t="n">
        <f aca="false">ROUND(E82*J82,2)</f>
        <v>0</v>
      </c>
      <c r="L82" s="213" t="n">
        <v>21</v>
      </c>
      <c r="M82" s="213" t="n">
        <f aca="false">G82*(1+L82/100)</f>
        <v>0</v>
      </c>
      <c r="N82" s="214" t="n">
        <v>0</v>
      </c>
      <c r="O82" s="214" t="n">
        <f aca="false">ROUND(E82*N82,2)</f>
        <v>0</v>
      </c>
      <c r="P82" s="214" t="n">
        <v>0</v>
      </c>
      <c r="Q82" s="214" t="n">
        <f aca="false">ROUND(E82*P82,2)</f>
        <v>0</v>
      </c>
      <c r="R82" s="213"/>
      <c r="S82" s="213" t="s">
        <v>119</v>
      </c>
      <c r="T82" s="213" t="s">
        <v>119</v>
      </c>
      <c r="U82" s="213" t="n">
        <v>0</v>
      </c>
      <c r="V82" s="213" t="n">
        <f aca="false">ROUND(E82*U82,2)</f>
        <v>0</v>
      </c>
      <c r="W82" s="213"/>
      <c r="X82" s="213" t="s">
        <v>158</v>
      </c>
      <c r="Y82" s="213" t="s">
        <v>122</v>
      </c>
      <c r="Z82" s="215"/>
      <c r="AA82" s="215"/>
      <c r="AB82" s="215"/>
      <c r="AC82" s="215"/>
      <c r="AD82" s="215"/>
      <c r="AE82" s="215"/>
      <c r="AF82" s="215"/>
      <c r="AG82" s="215" t="s">
        <v>159</v>
      </c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</row>
    <row r="83" customFormat="false" ht="12.75" hidden="true" customHeight="false" outlineLevel="1" collapsed="false">
      <c r="A83" s="231" t="n">
        <v>39</v>
      </c>
      <c r="B83" s="232" t="s">
        <v>393</v>
      </c>
      <c r="C83" s="233" t="s">
        <v>394</v>
      </c>
      <c r="D83" s="234" t="s">
        <v>224</v>
      </c>
      <c r="E83" s="235" t="n">
        <v>0</v>
      </c>
      <c r="F83" s="236" t="n">
        <v>45</v>
      </c>
      <c r="G83" s="237" t="n">
        <f aca="false">ROUND(E83*F83,2)</f>
        <v>0</v>
      </c>
      <c r="H83" s="212" t="n">
        <v>0</v>
      </c>
      <c r="I83" s="213" t="n">
        <f aca="false">ROUND(E83*H83,2)</f>
        <v>0</v>
      </c>
      <c r="J83" s="212" t="n">
        <v>48.5</v>
      </c>
      <c r="K83" s="213" t="n">
        <f aca="false">ROUND(E83*J83,2)</f>
        <v>0</v>
      </c>
      <c r="L83" s="213" t="n">
        <v>21</v>
      </c>
      <c r="M83" s="213" t="n">
        <f aca="false">G83*(1+L83/100)</f>
        <v>0</v>
      </c>
      <c r="N83" s="214" t="n">
        <v>0</v>
      </c>
      <c r="O83" s="214" t="n">
        <f aca="false">ROUND(E83*N83,2)</f>
        <v>0</v>
      </c>
      <c r="P83" s="214" t="n">
        <v>0</v>
      </c>
      <c r="Q83" s="214" t="n">
        <f aca="false">ROUND(E83*P83,2)</f>
        <v>0</v>
      </c>
      <c r="R83" s="213"/>
      <c r="S83" s="213" t="s">
        <v>119</v>
      </c>
      <c r="T83" s="213" t="s">
        <v>119</v>
      </c>
      <c r="U83" s="213" t="n">
        <v>0.01</v>
      </c>
      <c r="V83" s="213" t="n">
        <f aca="false">ROUND(E83*U83,2)</f>
        <v>0</v>
      </c>
      <c r="W83" s="213"/>
      <c r="X83" s="213" t="s">
        <v>395</v>
      </c>
      <c r="Y83" s="213" t="s">
        <v>122</v>
      </c>
      <c r="Z83" s="215"/>
      <c r="AA83" s="215"/>
      <c r="AB83" s="215"/>
      <c r="AC83" s="215"/>
      <c r="AD83" s="215"/>
      <c r="AE83" s="215"/>
      <c r="AF83" s="215"/>
      <c r="AG83" s="215" t="s">
        <v>396</v>
      </c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</row>
    <row r="84" customFormat="false" ht="19.4" hidden="true" customHeight="false" outlineLevel="1" collapsed="false">
      <c r="A84" s="231" t="n">
        <v>40</v>
      </c>
      <c r="B84" s="232" t="s">
        <v>397</v>
      </c>
      <c r="C84" s="233" t="s">
        <v>398</v>
      </c>
      <c r="D84" s="234" t="s">
        <v>224</v>
      </c>
      <c r="E84" s="235" t="n">
        <v>0</v>
      </c>
      <c r="F84" s="236" t="n">
        <v>10</v>
      </c>
      <c r="G84" s="237" t="n">
        <f aca="false">ROUND(E84*F84,2)</f>
        <v>0</v>
      </c>
      <c r="H84" s="212" t="n">
        <v>0</v>
      </c>
      <c r="I84" s="213" t="n">
        <f aca="false">ROUND(E84*H84,2)</f>
        <v>0</v>
      </c>
      <c r="J84" s="212" t="n">
        <v>12</v>
      </c>
      <c r="K84" s="213" t="n">
        <f aca="false">ROUND(E84*J84,2)</f>
        <v>0</v>
      </c>
      <c r="L84" s="213" t="n">
        <v>21</v>
      </c>
      <c r="M84" s="213" t="n">
        <f aca="false">G84*(1+L84/100)</f>
        <v>0</v>
      </c>
      <c r="N84" s="214" t="n">
        <v>0</v>
      </c>
      <c r="O84" s="214" t="n">
        <f aca="false">ROUND(E84*N84,2)</f>
        <v>0</v>
      </c>
      <c r="P84" s="214" t="n">
        <v>0</v>
      </c>
      <c r="Q84" s="214" t="n">
        <f aca="false">ROUND(E84*P84,2)</f>
        <v>0</v>
      </c>
      <c r="R84" s="213"/>
      <c r="S84" s="213" t="s">
        <v>119</v>
      </c>
      <c r="T84" s="213" t="s">
        <v>119</v>
      </c>
      <c r="U84" s="213" t="n">
        <v>0</v>
      </c>
      <c r="V84" s="213" t="n">
        <f aca="false">ROUND(E84*U84,2)</f>
        <v>0</v>
      </c>
      <c r="W84" s="213"/>
      <c r="X84" s="213" t="s">
        <v>395</v>
      </c>
      <c r="Y84" s="213" t="s">
        <v>122</v>
      </c>
      <c r="Z84" s="215"/>
      <c r="AA84" s="215"/>
      <c r="AB84" s="215"/>
      <c r="AC84" s="215"/>
      <c r="AD84" s="215"/>
      <c r="AE84" s="215"/>
      <c r="AF84" s="215"/>
      <c r="AG84" s="215" t="s">
        <v>396</v>
      </c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215"/>
    </row>
    <row r="85" customFormat="false" ht="12.75" hidden="true" customHeight="false" outlineLevel="1" collapsed="false">
      <c r="A85" s="205" t="n">
        <v>41</v>
      </c>
      <c r="B85" s="206" t="s">
        <v>399</v>
      </c>
      <c r="C85" s="207" t="s">
        <v>400</v>
      </c>
      <c r="D85" s="208" t="s">
        <v>224</v>
      </c>
      <c r="E85" s="209" t="n">
        <v>0</v>
      </c>
      <c r="F85" s="210" t="n">
        <v>145</v>
      </c>
      <c r="G85" s="211" t="n">
        <f aca="false">ROUND(E85*F85,2)</f>
        <v>0</v>
      </c>
      <c r="H85" s="212" t="n">
        <v>0</v>
      </c>
      <c r="I85" s="213" t="n">
        <f aca="false">ROUND(E85*H85,2)</f>
        <v>0</v>
      </c>
      <c r="J85" s="212" t="n">
        <v>146</v>
      </c>
      <c r="K85" s="213" t="n">
        <f aca="false">ROUND(E85*J85,2)</f>
        <v>0</v>
      </c>
      <c r="L85" s="213" t="n">
        <v>21</v>
      </c>
      <c r="M85" s="213" t="n">
        <f aca="false">G85*(1+L85/100)</f>
        <v>0</v>
      </c>
      <c r="N85" s="214" t="n">
        <v>0</v>
      </c>
      <c r="O85" s="214" t="n">
        <f aca="false">ROUND(E85*N85,2)</f>
        <v>0</v>
      </c>
      <c r="P85" s="214" t="n">
        <v>0</v>
      </c>
      <c r="Q85" s="214" t="n">
        <f aca="false">ROUND(E85*P85,2)</f>
        <v>0</v>
      </c>
      <c r="R85" s="213"/>
      <c r="S85" s="213" t="s">
        <v>119</v>
      </c>
      <c r="T85" s="213" t="s">
        <v>119</v>
      </c>
      <c r="U85" s="213" t="n">
        <v>0.099</v>
      </c>
      <c r="V85" s="213" t="n">
        <f aca="false">ROUND(E85*U85,2)</f>
        <v>0</v>
      </c>
      <c r="W85" s="213"/>
      <c r="X85" s="213" t="s">
        <v>395</v>
      </c>
      <c r="Y85" s="213" t="s">
        <v>122</v>
      </c>
      <c r="Z85" s="215"/>
      <c r="AA85" s="215"/>
      <c r="AB85" s="215"/>
      <c r="AC85" s="215"/>
      <c r="AD85" s="215"/>
      <c r="AE85" s="215"/>
      <c r="AF85" s="215"/>
      <c r="AG85" s="215" t="s">
        <v>396</v>
      </c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</row>
    <row r="86" customFormat="false" ht="12.75" hidden="false" customHeight="false" outlineLevel="0" collapsed="false">
      <c r="A86" s="170"/>
      <c r="B86" s="176"/>
      <c r="C86" s="221"/>
      <c r="D86" s="178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/>
      <c r="X86" s="170"/>
      <c r="Y86" s="170"/>
      <c r="AE86" s="3" t="n">
        <v>15</v>
      </c>
      <c r="AF86" s="3" t="n">
        <v>21</v>
      </c>
      <c r="AG86" s="3" t="s">
        <v>100</v>
      </c>
    </row>
    <row r="87" customFormat="false" ht="12.75" hidden="false" customHeight="false" outlineLevel="0" collapsed="false">
      <c r="A87" s="222"/>
      <c r="B87" s="223" t="s">
        <v>15</v>
      </c>
      <c r="C87" s="224"/>
      <c r="D87" s="225"/>
      <c r="E87" s="226"/>
      <c r="F87" s="226"/>
      <c r="G87" s="227" t="n">
        <f aca="false">G8+G41+G44+G56+G74+G77+G79</f>
        <v>0</v>
      </c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170"/>
      <c r="V87" s="170"/>
      <c r="W87" s="170"/>
      <c r="X87" s="170"/>
      <c r="Y87" s="170"/>
      <c r="AE87" s="3" t="n">
        <f aca="false">SUMIF(L7:L85,AE86,G7:G85)</f>
        <v>0</v>
      </c>
      <c r="AF87" s="3" t="n">
        <f aca="false">SUMIF(L7:L85,AF86,G7:G85)</f>
        <v>0</v>
      </c>
      <c r="AG87" s="3" t="s">
        <v>151</v>
      </c>
    </row>
    <row r="88" customFormat="false" ht="12.75" hidden="false" customHeight="false" outlineLevel="0" collapsed="false">
      <c r="A88" s="170"/>
      <c r="B88" s="176"/>
      <c r="C88" s="221"/>
      <c r="D88" s="178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170"/>
      <c r="V88" s="170"/>
      <c r="W88" s="170"/>
      <c r="X88" s="170"/>
      <c r="Y88" s="170"/>
    </row>
    <row r="89" customFormat="false" ht="12.75" hidden="false" customHeight="false" outlineLevel="0" collapsed="false">
      <c r="A89" s="170"/>
      <c r="B89" s="176"/>
      <c r="C89" s="221"/>
      <c r="D89" s="178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170"/>
      <c r="U89" s="170"/>
      <c r="V89" s="170"/>
      <c r="W89" s="170"/>
      <c r="X89" s="170"/>
      <c r="Y89" s="170"/>
    </row>
    <row r="90" customFormat="false" ht="12.75" hidden="false" customHeight="false" outlineLevel="0" collapsed="false">
      <c r="A90" s="228" t="s">
        <v>152</v>
      </c>
      <c r="B90" s="228"/>
      <c r="C90" s="228"/>
      <c r="D90" s="178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</row>
    <row r="91" customFormat="false" ht="12.75" hidden="false" customHeight="false" outlineLevel="0" collapsed="false">
      <c r="A91" s="229"/>
      <c r="B91" s="229"/>
      <c r="C91" s="229"/>
      <c r="D91" s="229"/>
      <c r="E91" s="229"/>
      <c r="F91" s="229"/>
      <c r="G91" s="229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0"/>
      <c r="AG91" s="3" t="s">
        <v>153</v>
      </c>
    </row>
    <row r="92" customFormat="false" ht="12.75" hidden="false" customHeight="false" outlineLevel="0" collapsed="false">
      <c r="A92" s="229"/>
      <c r="B92" s="229"/>
      <c r="C92" s="229"/>
      <c r="D92" s="229"/>
      <c r="E92" s="229"/>
      <c r="F92" s="229"/>
      <c r="G92" s="229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</row>
    <row r="93" customFormat="false" ht="12.75" hidden="false" customHeight="false" outlineLevel="0" collapsed="false">
      <c r="A93" s="229"/>
      <c r="B93" s="229"/>
      <c r="C93" s="229"/>
      <c r="D93" s="229"/>
      <c r="E93" s="229"/>
      <c r="F93" s="229"/>
      <c r="G93" s="229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/>
      <c r="U93" s="170"/>
      <c r="V93" s="170"/>
      <c r="W93" s="170"/>
      <c r="X93" s="170"/>
      <c r="Y93" s="170"/>
    </row>
    <row r="94" customFormat="false" ht="12.75" hidden="false" customHeight="false" outlineLevel="0" collapsed="false">
      <c r="A94" s="229"/>
      <c r="B94" s="229"/>
      <c r="C94" s="229"/>
      <c r="D94" s="229"/>
      <c r="E94" s="229"/>
      <c r="F94" s="229"/>
      <c r="G94" s="229"/>
      <c r="H94" s="170"/>
      <c r="I94" s="170"/>
      <c r="J94" s="170"/>
      <c r="K94" s="170"/>
      <c r="L94" s="170"/>
      <c r="M94" s="170"/>
      <c r="N94" s="170"/>
      <c r="O94" s="170"/>
      <c r="P94" s="170"/>
      <c r="Q94" s="170"/>
      <c r="R94" s="170"/>
      <c r="S94" s="170"/>
      <c r="T94" s="170"/>
      <c r="U94" s="170"/>
      <c r="V94" s="170"/>
      <c r="W94" s="170"/>
      <c r="X94" s="170"/>
      <c r="Y94" s="170"/>
    </row>
    <row r="95" customFormat="false" ht="12.75" hidden="false" customHeight="false" outlineLevel="0" collapsed="false">
      <c r="A95" s="229"/>
      <c r="B95" s="229"/>
      <c r="C95" s="229"/>
      <c r="D95" s="229"/>
      <c r="E95" s="229"/>
      <c r="F95" s="229"/>
      <c r="G95" s="229"/>
      <c r="H95" s="170"/>
      <c r="I95" s="170"/>
      <c r="J95" s="170"/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</row>
    <row r="96" customFormat="false" ht="12.75" hidden="false" customHeight="false" outlineLevel="0" collapsed="false">
      <c r="A96" s="170"/>
      <c r="B96" s="176"/>
      <c r="C96" s="221"/>
      <c r="D96" s="178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  <c r="R96" s="170"/>
      <c r="S96" s="170"/>
      <c r="T96" s="170"/>
      <c r="U96" s="170"/>
      <c r="V96" s="170"/>
      <c r="W96" s="170"/>
      <c r="X96" s="170"/>
      <c r="Y96" s="170"/>
    </row>
    <row r="97" customFormat="false" ht="12.75" hidden="false" customHeight="false" outlineLevel="0" collapsed="false">
      <c r="C97" s="230"/>
      <c r="D97" s="112"/>
      <c r="AG97" s="3" t="s">
        <v>154</v>
      </c>
    </row>
    <row r="98" customFormat="false" ht="12.75" hidden="false" customHeight="false" outlineLevel="0" collapsed="false">
      <c r="D98" s="112"/>
    </row>
    <row r="99" customFormat="false" ht="12.75" hidden="false" customHeight="false" outlineLevel="0" collapsed="false">
      <c r="D99" s="112"/>
    </row>
    <row r="100" customFormat="false" ht="12.75" hidden="false" customHeight="false" outlineLevel="0" collapsed="false">
      <c r="D100" s="112"/>
    </row>
    <row r="101" customFormat="false" ht="12.75" hidden="false" customHeight="false" outlineLevel="0" collapsed="false">
      <c r="D101" s="112"/>
    </row>
    <row r="102" customFormat="false" ht="12.75" hidden="false" customHeight="false" outlineLevel="0" collapsed="false">
      <c r="D102" s="112"/>
    </row>
    <row r="103" customFormat="false" ht="12.75" hidden="false" customHeight="false" outlineLevel="0" collapsed="false">
      <c r="D103" s="112"/>
    </row>
    <row r="104" customFormat="false" ht="12.75" hidden="false" customHeight="false" outlineLevel="0" collapsed="false">
      <c r="D104" s="112"/>
    </row>
    <row r="105" customFormat="false" ht="12.75" hidden="false" customHeight="false" outlineLevel="0" collapsed="false">
      <c r="D105" s="112"/>
    </row>
    <row r="106" customFormat="false" ht="12.75" hidden="false" customHeight="false" outlineLevel="0" collapsed="false">
      <c r="D106" s="112"/>
    </row>
    <row r="107" customFormat="false" ht="12.75" hidden="false" customHeight="false" outlineLevel="0" collapsed="false">
      <c r="D107" s="112"/>
    </row>
    <row r="108" customFormat="false" ht="12.75" hidden="false" customHeight="false" outlineLevel="0" collapsed="false">
      <c r="D108" s="112"/>
    </row>
    <row r="109" customFormat="false" ht="12.75" hidden="false" customHeight="false" outlineLevel="0" collapsed="false">
      <c r="D109" s="112"/>
    </row>
    <row r="110" customFormat="false" ht="12.75" hidden="false" customHeight="false" outlineLevel="0" collapsed="false">
      <c r="D110" s="112"/>
    </row>
    <row r="111" customFormat="false" ht="12.75" hidden="false" customHeight="false" outlineLevel="0" collapsed="false">
      <c r="D111" s="112"/>
    </row>
    <row r="112" customFormat="false" ht="12.75" hidden="false" customHeight="false" outlineLevel="0" collapsed="false">
      <c r="D112" s="112"/>
    </row>
    <row r="113" customFormat="false" ht="12.75" hidden="false" customHeight="false" outlineLevel="0" collapsed="false">
      <c r="D113" s="112"/>
    </row>
    <row r="114" customFormat="false" ht="12.75" hidden="false" customHeight="false" outlineLevel="0" collapsed="false">
      <c r="D114" s="112"/>
    </row>
    <row r="115" customFormat="false" ht="12.75" hidden="false" customHeight="false" outlineLevel="0" collapsed="false">
      <c r="D115" s="112"/>
    </row>
    <row r="116" customFormat="false" ht="12.75" hidden="false" customHeight="false" outlineLevel="0" collapsed="false">
      <c r="D116" s="112"/>
    </row>
    <row r="117" customFormat="false" ht="12.75" hidden="false" customHeight="false" outlineLevel="0" collapsed="false">
      <c r="D117" s="112"/>
    </row>
    <row r="118" customFormat="false" ht="12.75" hidden="false" customHeight="false" outlineLevel="0" collapsed="false">
      <c r="D118" s="112"/>
    </row>
    <row r="119" customFormat="false" ht="12.75" hidden="false" customHeight="false" outlineLevel="0" collapsed="false">
      <c r="D119" s="112"/>
    </row>
    <row r="120" customFormat="false" ht="12.75" hidden="false" customHeight="false" outlineLevel="0" collapsed="false">
      <c r="D120" s="112"/>
    </row>
    <row r="121" customFormat="false" ht="12.75" hidden="false" customHeight="false" outlineLevel="0" collapsed="false">
      <c r="D121" s="112"/>
    </row>
    <row r="122" customFormat="false" ht="12.75" hidden="false" customHeight="false" outlineLevel="0" collapsed="false">
      <c r="D122" s="112"/>
    </row>
    <row r="123" customFormat="false" ht="12.75" hidden="false" customHeight="false" outlineLevel="0" collapsed="false">
      <c r="D123" s="112"/>
    </row>
    <row r="124" customFormat="false" ht="12.75" hidden="false" customHeight="false" outlineLevel="0" collapsed="false">
      <c r="D124" s="112"/>
    </row>
    <row r="125" customFormat="false" ht="12.75" hidden="false" customHeight="false" outlineLevel="0" collapsed="false">
      <c r="D125" s="112"/>
    </row>
    <row r="126" customFormat="false" ht="12.75" hidden="false" customHeight="false" outlineLevel="0" collapsed="false">
      <c r="D126" s="112"/>
    </row>
    <row r="127" customFormat="false" ht="12.75" hidden="false" customHeight="false" outlineLevel="0" collapsed="false">
      <c r="D127" s="112"/>
    </row>
    <row r="128" customFormat="false" ht="12.75" hidden="false" customHeight="false" outlineLevel="0" collapsed="false">
      <c r="D128" s="112"/>
    </row>
    <row r="129" customFormat="false" ht="12.75" hidden="false" customHeight="false" outlineLevel="0" collapsed="false">
      <c r="D129" s="112"/>
    </row>
    <row r="130" customFormat="false" ht="12.75" hidden="false" customHeight="false" outlineLevel="0" collapsed="false">
      <c r="D130" s="112"/>
    </row>
    <row r="131" customFormat="false" ht="12.75" hidden="false" customHeight="false" outlineLevel="0" collapsed="false">
      <c r="D131" s="112"/>
    </row>
    <row r="132" customFormat="false" ht="12.75" hidden="false" customHeight="false" outlineLevel="0" collapsed="false">
      <c r="D132" s="112"/>
    </row>
    <row r="133" customFormat="false" ht="12.75" hidden="false" customHeight="false" outlineLevel="0" collapsed="false">
      <c r="D133" s="112"/>
    </row>
    <row r="134" customFormat="false" ht="12.75" hidden="false" customHeight="false" outlineLevel="0" collapsed="false">
      <c r="D134" s="112"/>
    </row>
    <row r="135" customFormat="false" ht="12.75" hidden="false" customHeight="false" outlineLevel="0" collapsed="false">
      <c r="D135" s="112"/>
    </row>
    <row r="136" customFormat="false" ht="12.75" hidden="false" customHeight="false" outlineLevel="0" collapsed="false">
      <c r="D136" s="112"/>
    </row>
    <row r="137" customFormat="false" ht="12.75" hidden="false" customHeight="false" outlineLevel="0" collapsed="false">
      <c r="D137" s="112"/>
    </row>
    <row r="138" customFormat="false" ht="12.75" hidden="false" customHeight="false" outlineLevel="0" collapsed="false">
      <c r="D138" s="112"/>
    </row>
    <row r="139" customFormat="false" ht="12.75" hidden="false" customHeight="false" outlineLevel="0" collapsed="false">
      <c r="D139" s="112"/>
    </row>
    <row r="140" customFormat="false" ht="12.75" hidden="false" customHeight="false" outlineLevel="0" collapsed="false">
      <c r="D140" s="112"/>
    </row>
    <row r="141" customFormat="false" ht="12.75" hidden="false" customHeight="false" outlineLevel="0" collapsed="false">
      <c r="D141" s="112"/>
    </row>
    <row r="142" customFormat="false" ht="12.75" hidden="false" customHeight="false" outlineLevel="0" collapsed="false">
      <c r="D142" s="112"/>
    </row>
    <row r="143" customFormat="false" ht="12.75" hidden="false" customHeight="false" outlineLevel="0" collapsed="false">
      <c r="D143" s="112"/>
    </row>
    <row r="144" customFormat="false" ht="12.75" hidden="false" customHeight="false" outlineLevel="0" collapsed="false">
      <c r="D144" s="112"/>
    </row>
    <row r="145" customFormat="false" ht="12.75" hidden="false" customHeight="false" outlineLevel="0" collapsed="false">
      <c r="D145" s="112"/>
    </row>
    <row r="146" customFormat="false" ht="12.75" hidden="false" customHeight="false" outlineLevel="0" collapsed="false">
      <c r="D146" s="112"/>
    </row>
    <row r="147" customFormat="false" ht="12.75" hidden="false" customHeight="false" outlineLevel="0" collapsed="false">
      <c r="D147" s="112"/>
    </row>
    <row r="148" customFormat="false" ht="12.75" hidden="false" customHeight="false" outlineLevel="0" collapsed="false">
      <c r="D148" s="112"/>
    </row>
    <row r="149" customFormat="false" ht="12.75" hidden="false" customHeight="false" outlineLevel="0" collapsed="false">
      <c r="D149" s="112"/>
    </row>
    <row r="150" customFormat="false" ht="12.75" hidden="false" customHeight="false" outlineLevel="0" collapsed="false">
      <c r="D150" s="112"/>
    </row>
    <row r="151" customFormat="false" ht="12.75" hidden="false" customHeight="false" outlineLevel="0" collapsed="false">
      <c r="D151" s="112"/>
    </row>
    <row r="152" customFormat="false" ht="12.75" hidden="false" customHeight="false" outlineLevel="0" collapsed="false">
      <c r="D152" s="112"/>
    </row>
    <row r="153" customFormat="false" ht="12.75" hidden="false" customHeight="false" outlineLevel="0" collapsed="false">
      <c r="D153" s="112"/>
    </row>
    <row r="154" customFormat="false" ht="12.75" hidden="false" customHeight="false" outlineLevel="0" collapsed="false">
      <c r="D154" s="112"/>
    </row>
    <row r="155" customFormat="false" ht="12.75" hidden="false" customHeight="false" outlineLevel="0" collapsed="false">
      <c r="D155" s="112"/>
    </row>
    <row r="156" customFormat="false" ht="12.75" hidden="false" customHeight="false" outlineLevel="0" collapsed="false">
      <c r="D156" s="112"/>
    </row>
    <row r="157" customFormat="false" ht="12.75" hidden="false" customHeight="false" outlineLevel="0" collapsed="false">
      <c r="D157" s="112"/>
    </row>
    <row r="158" customFormat="false" ht="12.75" hidden="false" customHeight="false" outlineLevel="0" collapsed="false">
      <c r="D158" s="112"/>
    </row>
    <row r="159" customFormat="false" ht="12.75" hidden="false" customHeight="false" outlineLevel="0" collapsed="false">
      <c r="D159" s="112"/>
    </row>
    <row r="160" customFormat="false" ht="12.75" hidden="false" customHeight="false" outlineLevel="0" collapsed="false">
      <c r="D160" s="112"/>
    </row>
    <row r="161" customFormat="false" ht="12.75" hidden="false" customHeight="false" outlineLevel="0" collapsed="false">
      <c r="D161" s="112"/>
    </row>
    <row r="162" customFormat="false" ht="12.75" hidden="false" customHeight="false" outlineLevel="0" collapsed="false">
      <c r="D162" s="112"/>
    </row>
    <row r="163" customFormat="false" ht="12.75" hidden="false" customHeight="false" outlineLevel="0" collapsed="false">
      <c r="D163" s="112"/>
    </row>
    <row r="164" customFormat="false" ht="12.75" hidden="false" customHeight="false" outlineLevel="0" collapsed="false">
      <c r="D164" s="112"/>
    </row>
    <row r="165" customFormat="false" ht="12.75" hidden="false" customHeight="false" outlineLevel="0" collapsed="false">
      <c r="D165" s="112"/>
    </row>
    <row r="166" customFormat="false" ht="12.75" hidden="false" customHeight="false" outlineLevel="0" collapsed="false">
      <c r="D166" s="112"/>
    </row>
    <row r="167" customFormat="false" ht="12.75" hidden="false" customHeight="false" outlineLevel="0" collapsed="false">
      <c r="D167" s="112"/>
    </row>
    <row r="168" customFormat="false" ht="12.75" hidden="false" customHeight="false" outlineLevel="0" collapsed="false">
      <c r="D168" s="112"/>
    </row>
    <row r="169" customFormat="false" ht="12.75" hidden="false" customHeight="false" outlineLevel="0" collapsed="false">
      <c r="D169" s="112"/>
    </row>
    <row r="170" customFormat="false" ht="12.75" hidden="false" customHeight="false" outlineLevel="0" collapsed="false">
      <c r="D170" s="112"/>
    </row>
    <row r="171" customFormat="false" ht="12.75" hidden="false" customHeight="false" outlineLevel="0" collapsed="false">
      <c r="D171" s="112"/>
    </row>
    <row r="172" customFormat="false" ht="12.75" hidden="false" customHeight="false" outlineLevel="0" collapsed="false">
      <c r="D172" s="112"/>
    </row>
    <row r="173" customFormat="false" ht="12.75" hidden="false" customHeight="false" outlineLevel="0" collapsed="false">
      <c r="D173" s="112"/>
    </row>
    <row r="174" customFormat="false" ht="12.75" hidden="false" customHeight="false" outlineLevel="0" collapsed="false">
      <c r="D174" s="112"/>
    </row>
    <row r="175" customFormat="false" ht="12.75" hidden="false" customHeight="false" outlineLevel="0" collapsed="false">
      <c r="D175" s="112"/>
    </row>
    <row r="176" customFormat="false" ht="12.75" hidden="false" customHeight="false" outlineLevel="0" collapsed="false">
      <c r="D176" s="112"/>
    </row>
    <row r="177" customFormat="false" ht="12.75" hidden="false" customHeight="false" outlineLevel="0" collapsed="false">
      <c r="D177" s="112"/>
    </row>
    <row r="178" customFormat="false" ht="12.75" hidden="false" customHeight="false" outlineLevel="0" collapsed="false">
      <c r="D178" s="112"/>
    </row>
    <row r="179" customFormat="false" ht="12.75" hidden="false" customHeight="false" outlineLevel="0" collapsed="false">
      <c r="D179" s="112"/>
    </row>
    <row r="180" customFormat="false" ht="12.75" hidden="false" customHeight="false" outlineLevel="0" collapsed="false">
      <c r="D180" s="112"/>
    </row>
    <row r="181" customFormat="false" ht="12.75" hidden="false" customHeight="false" outlineLevel="0" collapsed="false">
      <c r="D181" s="112"/>
    </row>
    <row r="182" customFormat="false" ht="12.75" hidden="false" customHeight="false" outlineLevel="0" collapsed="false">
      <c r="D182" s="112"/>
    </row>
    <row r="183" customFormat="false" ht="12.75" hidden="false" customHeight="false" outlineLevel="0" collapsed="false">
      <c r="D183" s="112"/>
    </row>
    <row r="184" customFormat="false" ht="12.75" hidden="false" customHeight="false" outlineLevel="0" collapsed="false">
      <c r="D184" s="112"/>
    </row>
    <row r="185" customFormat="false" ht="12.75" hidden="false" customHeight="false" outlineLevel="0" collapsed="false">
      <c r="D185" s="112"/>
    </row>
    <row r="186" customFormat="false" ht="12.75" hidden="false" customHeight="false" outlineLevel="0" collapsed="false">
      <c r="D186" s="112"/>
    </row>
    <row r="187" customFormat="false" ht="12.75" hidden="false" customHeight="false" outlineLevel="0" collapsed="false">
      <c r="D187" s="112"/>
    </row>
    <row r="188" customFormat="false" ht="12.75" hidden="false" customHeight="false" outlineLevel="0" collapsed="false">
      <c r="D188" s="112"/>
    </row>
    <row r="189" customFormat="false" ht="12.75" hidden="false" customHeight="false" outlineLevel="0" collapsed="false">
      <c r="D189" s="112"/>
    </row>
    <row r="190" customFormat="false" ht="12.75" hidden="false" customHeight="false" outlineLevel="0" collapsed="false">
      <c r="D190" s="112"/>
    </row>
    <row r="191" customFormat="false" ht="12.75" hidden="false" customHeight="false" outlineLevel="0" collapsed="false">
      <c r="D191" s="112"/>
    </row>
    <row r="192" customFormat="false" ht="12.75" hidden="false" customHeight="false" outlineLevel="0" collapsed="false">
      <c r="D192" s="112"/>
    </row>
    <row r="193" customFormat="false" ht="12.75" hidden="false" customHeight="false" outlineLevel="0" collapsed="false">
      <c r="D193" s="112"/>
    </row>
    <row r="194" customFormat="false" ht="12.75" hidden="false" customHeight="false" outlineLevel="0" collapsed="false">
      <c r="D194" s="112"/>
    </row>
    <row r="195" customFormat="false" ht="12.75" hidden="false" customHeight="false" outlineLevel="0" collapsed="false">
      <c r="D195" s="112"/>
    </row>
    <row r="196" customFormat="false" ht="12.75" hidden="false" customHeight="false" outlineLevel="0" collapsed="false">
      <c r="D196" s="112"/>
    </row>
    <row r="197" customFormat="false" ht="12.75" hidden="false" customHeight="false" outlineLevel="0" collapsed="false">
      <c r="D197" s="112"/>
    </row>
    <row r="198" customFormat="false" ht="12.75" hidden="false" customHeight="false" outlineLevel="0" collapsed="false">
      <c r="D198" s="112"/>
    </row>
    <row r="199" customFormat="false" ht="12.75" hidden="false" customHeight="false" outlineLevel="0" collapsed="false">
      <c r="D199" s="112"/>
    </row>
    <row r="200" customFormat="false" ht="12.75" hidden="false" customHeight="false" outlineLevel="0" collapsed="false">
      <c r="D200" s="112"/>
    </row>
    <row r="201" customFormat="false" ht="12.75" hidden="false" customHeight="false" outlineLevel="0" collapsed="false">
      <c r="D201" s="112"/>
    </row>
    <row r="202" customFormat="false" ht="12.75" hidden="false" customHeight="false" outlineLevel="0" collapsed="false">
      <c r="D202" s="112"/>
    </row>
    <row r="203" customFormat="false" ht="12.75" hidden="false" customHeight="false" outlineLevel="0" collapsed="false">
      <c r="D203" s="112"/>
    </row>
    <row r="204" customFormat="false" ht="12.75" hidden="false" customHeight="false" outlineLevel="0" collapsed="false">
      <c r="D204" s="112"/>
    </row>
    <row r="205" customFormat="false" ht="12.75" hidden="false" customHeight="false" outlineLevel="0" collapsed="false">
      <c r="D205" s="112"/>
    </row>
    <row r="206" customFormat="false" ht="12.75" hidden="false" customHeight="false" outlineLevel="0" collapsed="false">
      <c r="D206" s="112"/>
    </row>
    <row r="207" customFormat="false" ht="12.75" hidden="false" customHeight="false" outlineLevel="0" collapsed="false">
      <c r="D207" s="112"/>
    </row>
    <row r="208" customFormat="false" ht="12.75" hidden="false" customHeight="false" outlineLevel="0" collapsed="false">
      <c r="D208" s="112"/>
    </row>
    <row r="209" customFormat="false" ht="12.75" hidden="false" customHeight="false" outlineLevel="0" collapsed="false">
      <c r="D209" s="112"/>
    </row>
    <row r="210" customFormat="false" ht="12.75" hidden="false" customHeight="false" outlineLevel="0" collapsed="false">
      <c r="D210" s="112"/>
    </row>
    <row r="211" customFormat="false" ht="12.75" hidden="false" customHeight="false" outlineLevel="0" collapsed="false">
      <c r="D211" s="112"/>
    </row>
    <row r="212" customFormat="false" ht="12.75" hidden="false" customHeight="false" outlineLevel="0" collapsed="false">
      <c r="D212" s="112"/>
    </row>
    <row r="213" customFormat="false" ht="12.75" hidden="false" customHeight="false" outlineLevel="0" collapsed="false">
      <c r="D213" s="112"/>
    </row>
    <row r="214" customFormat="false" ht="12.75" hidden="false" customHeight="false" outlineLevel="0" collapsed="false">
      <c r="D214" s="112"/>
    </row>
    <row r="215" customFormat="false" ht="12.75" hidden="false" customHeight="false" outlineLevel="0" collapsed="false">
      <c r="D215" s="112"/>
    </row>
    <row r="216" customFormat="false" ht="12.75" hidden="false" customHeight="false" outlineLevel="0" collapsed="false">
      <c r="D216" s="112"/>
    </row>
    <row r="217" customFormat="false" ht="12.75" hidden="false" customHeight="false" outlineLevel="0" collapsed="false">
      <c r="D217" s="112"/>
    </row>
    <row r="218" customFormat="false" ht="12.75" hidden="false" customHeight="false" outlineLevel="0" collapsed="false">
      <c r="D218" s="112"/>
    </row>
    <row r="219" customFormat="false" ht="12.75" hidden="false" customHeight="false" outlineLevel="0" collapsed="false">
      <c r="D219" s="112"/>
    </row>
    <row r="220" customFormat="false" ht="12.75" hidden="false" customHeight="false" outlineLevel="0" collapsed="false">
      <c r="D220" s="112"/>
    </row>
    <row r="221" customFormat="false" ht="12.75" hidden="false" customHeight="false" outlineLevel="0" collapsed="false">
      <c r="D221" s="112"/>
    </row>
    <row r="222" customFormat="false" ht="12.75" hidden="false" customHeight="false" outlineLevel="0" collapsed="false">
      <c r="D222" s="112"/>
    </row>
    <row r="223" customFormat="false" ht="12.75" hidden="false" customHeight="false" outlineLevel="0" collapsed="false">
      <c r="D223" s="112"/>
    </row>
    <row r="224" customFormat="false" ht="12.75" hidden="false" customHeight="false" outlineLevel="0" collapsed="false">
      <c r="D224" s="112"/>
    </row>
    <row r="225" customFormat="false" ht="12.75" hidden="false" customHeight="false" outlineLevel="0" collapsed="false">
      <c r="D225" s="112"/>
    </row>
    <row r="226" customFormat="false" ht="12.75" hidden="false" customHeight="false" outlineLevel="0" collapsed="false">
      <c r="D226" s="112"/>
    </row>
    <row r="227" customFormat="false" ht="12.75" hidden="false" customHeight="false" outlineLevel="0" collapsed="false">
      <c r="D227" s="112"/>
    </row>
    <row r="228" customFormat="false" ht="12.75" hidden="false" customHeight="false" outlineLevel="0" collapsed="false">
      <c r="D228" s="112"/>
    </row>
    <row r="229" customFormat="false" ht="12.75" hidden="false" customHeight="false" outlineLevel="0" collapsed="false">
      <c r="D229" s="112"/>
    </row>
    <row r="230" customFormat="false" ht="12.75" hidden="false" customHeight="false" outlineLevel="0" collapsed="false">
      <c r="D230" s="112"/>
    </row>
    <row r="231" customFormat="false" ht="12.75" hidden="false" customHeight="false" outlineLevel="0" collapsed="false">
      <c r="D231" s="112"/>
    </row>
    <row r="232" customFormat="false" ht="12.75" hidden="false" customHeight="false" outlineLevel="0" collapsed="false">
      <c r="D232" s="112"/>
    </row>
    <row r="233" customFormat="false" ht="12.75" hidden="false" customHeight="false" outlineLevel="0" collapsed="false">
      <c r="D233" s="112"/>
    </row>
    <row r="234" customFormat="false" ht="12.75" hidden="false" customHeight="false" outlineLevel="0" collapsed="false">
      <c r="D234" s="112"/>
    </row>
    <row r="235" customFormat="false" ht="12.75" hidden="false" customHeight="false" outlineLevel="0" collapsed="false">
      <c r="D235" s="112"/>
    </row>
    <row r="236" customFormat="false" ht="12.75" hidden="false" customHeight="false" outlineLevel="0" collapsed="false">
      <c r="D236" s="112"/>
    </row>
    <row r="237" customFormat="false" ht="12.75" hidden="false" customHeight="false" outlineLevel="0" collapsed="false">
      <c r="D237" s="112"/>
    </row>
    <row r="238" customFormat="false" ht="12.75" hidden="false" customHeight="false" outlineLevel="0" collapsed="false">
      <c r="D238" s="112"/>
    </row>
    <row r="239" customFormat="false" ht="12.75" hidden="false" customHeight="false" outlineLevel="0" collapsed="false">
      <c r="D239" s="112"/>
    </row>
    <row r="240" customFormat="false" ht="12.75" hidden="false" customHeight="false" outlineLevel="0" collapsed="false">
      <c r="D240" s="112"/>
    </row>
    <row r="241" customFormat="false" ht="12.75" hidden="false" customHeight="false" outlineLevel="0" collapsed="false">
      <c r="D241" s="112"/>
    </row>
    <row r="242" customFormat="false" ht="12.75" hidden="false" customHeight="false" outlineLevel="0" collapsed="false">
      <c r="D242" s="112"/>
    </row>
    <row r="243" customFormat="false" ht="12.75" hidden="false" customHeight="false" outlineLevel="0" collapsed="false">
      <c r="D243" s="112"/>
    </row>
    <row r="244" customFormat="false" ht="12.75" hidden="false" customHeight="false" outlineLevel="0" collapsed="false">
      <c r="D244" s="112"/>
    </row>
    <row r="245" customFormat="false" ht="12.75" hidden="false" customHeight="false" outlineLevel="0" collapsed="false">
      <c r="D245" s="112"/>
    </row>
    <row r="246" customFormat="false" ht="12.75" hidden="false" customHeight="false" outlineLevel="0" collapsed="false">
      <c r="D246" s="112"/>
    </row>
    <row r="247" customFormat="false" ht="12.75" hidden="false" customHeight="false" outlineLevel="0" collapsed="false">
      <c r="D247" s="112"/>
    </row>
    <row r="248" customFormat="false" ht="12.75" hidden="false" customHeight="false" outlineLevel="0" collapsed="false">
      <c r="D248" s="112"/>
    </row>
    <row r="249" customFormat="false" ht="12.75" hidden="false" customHeight="false" outlineLevel="0" collapsed="false">
      <c r="D249" s="112"/>
    </row>
    <row r="250" customFormat="false" ht="12.75" hidden="false" customHeight="false" outlineLevel="0" collapsed="false">
      <c r="D250" s="112"/>
    </row>
    <row r="251" customFormat="false" ht="12.75" hidden="false" customHeight="false" outlineLevel="0" collapsed="false">
      <c r="D251" s="112"/>
    </row>
    <row r="252" customFormat="false" ht="12.75" hidden="false" customHeight="false" outlineLevel="0" collapsed="false">
      <c r="D252" s="112"/>
    </row>
    <row r="253" customFormat="false" ht="12.75" hidden="false" customHeight="false" outlineLevel="0" collapsed="false">
      <c r="D253" s="112"/>
    </row>
    <row r="254" customFormat="false" ht="12.75" hidden="false" customHeight="false" outlineLevel="0" collapsed="false">
      <c r="D254" s="112"/>
    </row>
    <row r="255" customFormat="false" ht="12.75" hidden="false" customHeight="false" outlineLevel="0" collapsed="false">
      <c r="D255" s="112"/>
    </row>
    <row r="256" customFormat="false" ht="12.75" hidden="false" customHeight="false" outlineLevel="0" collapsed="false">
      <c r="D256" s="112"/>
    </row>
    <row r="257" customFormat="false" ht="12.75" hidden="false" customHeight="false" outlineLevel="0" collapsed="false">
      <c r="D257" s="112"/>
    </row>
    <row r="258" customFormat="false" ht="12.75" hidden="false" customHeight="false" outlineLevel="0" collapsed="false">
      <c r="D258" s="112"/>
    </row>
    <row r="259" customFormat="false" ht="12.75" hidden="false" customHeight="false" outlineLevel="0" collapsed="false">
      <c r="D259" s="112"/>
    </row>
    <row r="260" customFormat="false" ht="12.75" hidden="false" customHeight="false" outlineLevel="0" collapsed="false">
      <c r="D260" s="112"/>
    </row>
    <row r="261" customFormat="false" ht="12.75" hidden="false" customHeight="false" outlineLevel="0" collapsed="false">
      <c r="D261" s="112"/>
    </row>
    <row r="262" customFormat="false" ht="12.75" hidden="false" customHeight="false" outlineLevel="0" collapsed="false">
      <c r="D262" s="112"/>
    </row>
    <row r="263" customFormat="false" ht="12.75" hidden="false" customHeight="false" outlineLevel="0" collapsed="false">
      <c r="D263" s="112"/>
    </row>
    <row r="264" customFormat="false" ht="12.75" hidden="false" customHeight="false" outlineLevel="0" collapsed="false">
      <c r="D264" s="112"/>
    </row>
    <row r="265" customFormat="false" ht="12.75" hidden="false" customHeight="false" outlineLevel="0" collapsed="false">
      <c r="D265" s="112"/>
    </row>
    <row r="266" customFormat="false" ht="12.75" hidden="false" customHeight="false" outlineLevel="0" collapsed="false">
      <c r="D266" s="112"/>
    </row>
    <row r="267" customFormat="false" ht="12.75" hidden="false" customHeight="false" outlineLevel="0" collapsed="false">
      <c r="D267" s="112"/>
    </row>
    <row r="268" customFormat="false" ht="12.75" hidden="false" customHeight="false" outlineLevel="0" collapsed="false">
      <c r="D268" s="112"/>
    </row>
    <row r="269" customFormat="false" ht="12.75" hidden="false" customHeight="false" outlineLevel="0" collapsed="false">
      <c r="D269" s="112"/>
    </row>
    <row r="270" customFormat="false" ht="12.75" hidden="false" customHeight="false" outlineLevel="0" collapsed="false">
      <c r="D270" s="112"/>
    </row>
    <row r="271" customFormat="false" ht="12.75" hidden="false" customHeight="false" outlineLevel="0" collapsed="false">
      <c r="D271" s="112"/>
    </row>
    <row r="272" customFormat="false" ht="12.75" hidden="false" customHeight="false" outlineLevel="0" collapsed="false">
      <c r="D272" s="112"/>
    </row>
    <row r="273" customFormat="false" ht="12.75" hidden="false" customHeight="false" outlineLevel="0" collapsed="false">
      <c r="D273" s="112"/>
    </row>
    <row r="274" customFormat="false" ht="12.75" hidden="false" customHeight="false" outlineLevel="0" collapsed="false">
      <c r="D274" s="112"/>
    </row>
    <row r="275" customFormat="false" ht="12.75" hidden="false" customHeight="false" outlineLevel="0" collapsed="false">
      <c r="D275" s="112"/>
    </row>
    <row r="276" customFormat="false" ht="12.75" hidden="false" customHeight="false" outlineLevel="0" collapsed="false">
      <c r="D276" s="112"/>
    </row>
    <row r="277" customFormat="false" ht="12.75" hidden="false" customHeight="false" outlineLevel="0" collapsed="false">
      <c r="D277" s="112"/>
    </row>
    <row r="278" customFormat="false" ht="12.75" hidden="false" customHeight="false" outlineLevel="0" collapsed="false">
      <c r="D278" s="112"/>
    </row>
    <row r="279" customFormat="false" ht="12.75" hidden="false" customHeight="false" outlineLevel="0" collapsed="false">
      <c r="D279" s="112"/>
    </row>
    <row r="280" customFormat="false" ht="12.75" hidden="false" customHeight="false" outlineLevel="0" collapsed="false">
      <c r="D280" s="112"/>
    </row>
    <row r="281" customFormat="false" ht="12.75" hidden="false" customHeight="false" outlineLevel="0" collapsed="false">
      <c r="D281" s="112"/>
    </row>
    <row r="282" customFormat="false" ht="12.75" hidden="false" customHeight="false" outlineLevel="0" collapsed="false">
      <c r="D282" s="112"/>
    </row>
    <row r="283" customFormat="false" ht="12.75" hidden="false" customHeight="false" outlineLevel="0" collapsed="false">
      <c r="D283" s="112"/>
    </row>
    <row r="284" customFormat="false" ht="12.75" hidden="false" customHeight="false" outlineLevel="0" collapsed="false">
      <c r="D284" s="112"/>
    </row>
    <row r="285" customFormat="false" ht="12.75" hidden="false" customHeight="false" outlineLevel="0" collapsed="false">
      <c r="D285" s="112"/>
    </row>
    <row r="286" customFormat="false" ht="12.75" hidden="false" customHeight="false" outlineLevel="0" collapsed="false">
      <c r="D286" s="112"/>
    </row>
    <row r="287" customFormat="false" ht="12.75" hidden="false" customHeight="false" outlineLevel="0" collapsed="false">
      <c r="D287" s="112"/>
    </row>
    <row r="288" customFormat="false" ht="12.75" hidden="false" customHeight="false" outlineLevel="0" collapsed="false">
      <c r="D288" s="112"/>
    </row>
    <row r="289" customFormat="false" ht="12.75" hidden="false" customHeight="false" outlineLevel="0" collapsed="false">
      <c r="D289" s="112"/>
    </row>
    <row r="290" customFormat="false" ht="12.75" hidden="false" customHeight="false" outlineLevel="0" collapsed="false">
      <c r="D290" s="112"/>
    </row>
    <row r="291" customFormat="false" ht="12.75" hidden="false" customHeight="false" outlineLevel="0" collapsed="false">
      <c r="D291" s="112"/>
    </row>
    <row r="292" customFormat="false" ht="12.75" hidden="false" customHeight="false" outlineLevel="0" collapsed="false">
      <c r="D292" s="112"/>
    </row>
    <row r="293" customFormat="false" ht="12.75" hidden="false" customHeight="false" outlineLevel="0" collapsed="false">
      <c r="D293" s="112"/>
    </row>
    <row r="294" customFormat="false" ht="12.75" hidden="false" customHeight="false" outlineLevel="0" collapsed="false">
      <c r="D294" s="112"/>
    </row>
    <row r="295" customFormat="false" ht="12.75" hidden="false" customHeight="false" outlineLevel="0" collapsed="false">
      <c r="D295" s="112"/>
    </row>
    <row r="296" customFormat="false" ht="12.75" hidden="false" customHeight="false" outlineLevel="0" collapsed="false">
      <c r="D296" s="112"/>
    </row>
    <row r="297" customFormat="false" ht="12.75" hidden="false" customHeight="false" outlineLevel="0" collapsed="false">
      <c r="D297" s="112"/>
    </row>
    <row r="298" customFormat="false" ht="12.75" hidden="false" customHeight="false" outlineLevel="0" collapsed="false">
      <c r="D298" s="112"/>
    </row>
    <row r="299" customFormat="false" ht="12.75" hidden="false" customHeight="false" outlineLevel="0" collapsed="false">
      <c r="D299" s="112"/>
    </row>
    <row r="300" customFormat="false" ht="12.75" hidden="false" customHeight="false" outlineLevel="0" collapsed="false">
      <c r="D300" s="112"/>
    </row>
    <row r="301" customFormat="false" ht="12.75" hidden="false" customHeight="false" outlineLevel="0" collapsed="false">
      <c r="D301" s="112"/>
    </row>
    <row r="302" customFormat="false" ht="12.75" hidden="false" customHeight="false" outlineLevel="0" collapsed="false">
      <c r="D302" s="112"/>
    </row>
    <row r="303" customFormat="false" ht="12.75" hidden="false" customHeight="false" outlineLevel="0" collapsed="false">
      <c r="D303" s="112"/>
    </row>
    <row r="304" customFormat="false" ht="12.75" hidden="false" customHeight="false" outlineLevel="0" collapsed="false">
      <c r="D304" s="112"/>
    </row>
    <row r="305" customFormat="false" ht="12.75" hidden="false" customHeight="false" outlineLevel="0" collapsed="false">
      <c r="D305" s="112"/>
    </row>
    <row r="306" customFormat="false" ht="12.75" hidden="false" customHeight="false" outlineLevel="0" collapsed="false">
      <c r="D306" s="112"/>
    </row>
    <row r="307" customFormat="false" ht="12.75" hidden="false" customHeight="false" outlineLevel="0" collapsed="false">
      <c r="D307" s="112"/>
    </row>
    <row r="308" customFormat="false" ht="12.75" hidden="false" customHeight="false" outlineLevel="0" collapsed="false">
      <c r="D308" s="112"/>
    </row>
    <row r="309" customFormat="false" ht="12.75" hidden="false" customHeight="false" outlineLevel="0" collapsed="false">
      <c r="D309" s="112"/>
    </row>
    <row r="310" customFormat="false" ht="12.75" hidden="false" customHeight="false" outlineLevel="0" collapsed="false">
      <c r="D310" s="112"/>
    </row>
    <row r="311" customFormat="false" ht="12.75" hidden="false" customHeight="false" outlineLevel="0" collapsed="false">
      <c r="D311" s="112"/>
    </row>
    <row r="312" customFormat="false" ht="12.75" hidden="false" customHeight="false" outlineLevel="0" collapsed="false">
      <c r="D312" s="112"/>
    </row>
    <row r="313" customFormat="false" ht="12.75" hidden="false" customHeight="false" outlineLevel="0" collapsed="false">
      <c r="D313" s="112"/>
    </row>
    <row r="314" customFormat="false" ht="12.75" hidden="false" customHeight="false" outlineLevel="0" collapsed="false">
      <c r="D314" s="112"/>
    </row>
    <row r="315" customFormat="false" ht="12.75" hidden="false" customHeight="false" outlineLevel="0" collapsed="false">
      <c r="D315" s="112"/>
    </row>
    <row r="316" customFormat="false" ht="12.75" hidden="false" customHeight="false" outlineLevel="0" collapsed="false">
      <c r="D316" s="112"/>
    </row>
    <row r="317" customFormat="false" ht="12.75" hidden="false" customHeight="false" outlineLevel="0" collapsed="false">
      <c r="D317" s="112"/>
    </row>
    <row r="318" customFormat="false" ht="12.75" hidden="false" customHeight="false" outlineLevel="0" collapsed="false">
      <c r="D318" s="112"/>
    </row>
    <row r="319" customFormat="false" ht="12.75" hidden="false" customHeight="false" outlineLevel="0" collapsed="false">
      <c r="D319" s="112"/>
    </row>
    <row r="320" customFormat="false" ht="12.75" hidden="false" customHeight="false" outlineLevel="0" collapsed="false">
      <c r="D320" s="112"/>
    </row>
    <row r="321" customFormat="false" ht="12.75" hidden="false" customHeight="false" outlineLevel="0" collapsed="false">
      <c r="D321" s="112"/>
    </row>
    <row r="322" customFormat="false" ht="12.75" hidden="false" customHeight="false" outlineLevel="0" collapsed="false">
      <c r="D322" s="112"/>
    </row>
    <row r="323" customFormat="false" ht="12.75" hidden="false" customHeight="false" outlineLevel="0" collapsed="false">
      <c r="D323" s="112"/>
    </row>
    <row r="324" customFormat="false" ht="12.75" hidden="false" customHeight="false" outlineLevel="0" collapsed="false">
      <c r="D324" s="112"/>
    </row>
    <row r="325" customFormat="false" ht="12.75" hidden="false" customHeight="false" outlineLevel="0" collapsed="false">
      <c r="D325" s="112"/>
    </row>
    <row r="326" customFormat="false" ht="12.75" hidden="false" customHeight="false" outlineLevel="0" collapsed="false">
      <c r="D326" s="112"/>
    </row>
    <row r="327" customFormat="false" ht="12.75" hidden="false" customHeight="false" outlineLevel="0" collapsed="false">
      <c r="D327" s="112"/>
    </row>
    <row r="328" customFormat="false" ht="12.75" hidden="false" customHeight="false" outlineLevel="0" collapsed="false">
      <c r="D328" s="112"/>
    </row>
    <row r="329" customFormat="false" ht="12.75" hidden="false" customHeight="false" outlineLevel="0" collapsed="false">
      <c r="D329" s="112"/>
    </row>
    <row r="330" customFormat="false" ht="12.75" hidden="false" customHeight="false" outlineLevel="0" collapsed="false">
      <c r="D330" s="112"/>
    </row>
    <row r="331" customFormat="false" ht="12.75" hidden="false" customHeight="false" outlineLevel="0" collapsed="false">
      <c r="D331" s="112"/>
    </row>
    <row r="332" customFormat="false" ht="12.75" hidden="false" customHeight="false" outlineLevel="0" collapsed="false">
      <c r="D332" s="112"/>
    </row>
    <row r="333" customFormat="false" ht="12.75" hidden="false" customHeight="false" outlineLevel="0" collapsed="false">
      <c r="D333" s="112"/>
    </row>
    <row r="334" customFormat="false" ht="12.75" hidden="false" customHeight="false" outlineLevel="0" collapsed="false">
      <c r="D334" s="112"/>
    </row>
    <row r="335" customFormat="false" ht="12.75" hidden="false" customHeight="false" outlineLevel="0" collapsed="false">
      <c r="D335" s="112"/>
    </row>
    <row r="336" customFormat="false" ht="12.75" hidden="false" customHeight="false" outlineLevel="0" collapsed="false">
      <c r="D336" s="112"/>
    </row>
    <row r="337" customFormat="false" ht="12.75" hidden="false" customHeight="false" outlineLevel="0" collapsed="false">
      <c r="D337" s="112"/>
    </row>
    <row r="338" customFormat="false" ht="12.75" hidden="false" customHeight="false" outlineLevel="0" collapsed="false">
      <c r="D338" s="112"/>
    </row>
    <row r="339" customFormat="false" ht="12.75" hidden="false" customHeight="false" outlineLevel="0" collapsed="false">
      <c r="D339" s="112"/>
    </row>
    <row r="340" customFormat="false" ht="12.75" hidden="false" customHeight="false" outlineLevel="0" collapsed="false">
      <c r="D340" s="112"/>
    </row>
    <row r="341" customFormat="false" ht="12.75" hidden="false" customHeight="false" outlineLevel="0" collapsed="false">
      <c r="D341" s="112"/>
    </row>
    <row r="342" customFormat="false" ht="12.75" hidden="false" customHeight="false" outlineLevel="0" collapsed="false">
      <c r="D342" s="112"/>
    </row>
    <row r="343" customFormat="false" ht="12.75" hidden="false" customHeight="false" outlineLevel="0" collapsed="false">
      <c r="D343" s="112"/>
    </row>
    <row r="344" customFormat="false" ht="12.75" hidden="false" customHeight="false" outlineLevel="0" collapsed="false">
      <c r="D344" s="112"/>
    </row>
    <row r="345" customFormat="false" ht="12.75" hidden="false" customHeight="false" outlineLevel="0" collapsed="false">
      <c r="D345" s="112"/>
    </row>
    <row r="346" customFormat="false" ht="12.75" hidden="false" customHeight="false" outlineLevel="0" collapsed="false">
      <c r="D346" s="112"/>
    </row>
    <row r="347" customFormat="false" ht="12.75" hidden="false" customHeight="false" outlineLevel="0" collapsed="false">
      <c r="D347" s="112"/>
    </row>
    <row r="348" customFormat="false" ht="12.75" hidden="false" customHeight="false" outlineLevel="0" collapsed="false">
      <c r="D348" s="112"/>
    </row>
    <row r="349" customFormat="false" ht="12.75" hidden="false" customHeight="false" outlineLevel="0" collapsed="false">
      <c r="D349" s="112"/>
    </row>
    <row r="350" customFormat="false" ht="12.75" hidden="false" customHeight="false" outlineLevel="0" collapsed="false">
      <c r="D350" s="112"/>
    </row>
    <row r="351" customFormat="false" ht="12.75" hidden="false" customHeight="false" outlineLevel="0" collapsed="false">
      <c r="D351" s="112"/>
    </row>
    <row r="352" customFormat="false" ht="12.75" hidden="false" customHeight="false" outlineLevel="0" collapsed="false">
      <c r="D352" s="112"/>
    </row>
    <row r="353" customFormat="false" ht="12.75" hidden="false" customHeight="false" outlineLevel="0" collapsed="false">
      <c r="D353" s="112"/>
    </row>
    <row r="354" customFormat="false" ht="12.75" hidden="false" customHeight="false" outlineLevel="0" collapsed="false">
      <c r="D354" s="112"/>
    </row>
    <row r="355" customFormat="false" ht="12.75" hidden="false" customHeight="false" outlineLevel="0" collapsed="false">
      <c r="D355" s="112"/>
    </row>
    <row r="356" customFormat="false" ht="12.75" hidden="false" customHeight="false" outlineLevel="0" collapsed="false">
      <c r="D356" s="112"/>
    </row>
    <row r="357" customFormat="false" ht="12.75" hidden="false" customHeight="false" outlineLevel="0" collapsed="false">
      <c r="D357" s="112"/>
    </row>
    <row r="358" customFormat="false" ht="12.75" hidden="false" customHeight="false" outlineLevel="0" collapsed="false">
      <c r="D358" s="112"/>
    </row>
    <row r="359" customFormat="false" ht="12.75" hidden="false" customHeight="false" outlineLevel="0" collapsed="false">
      <c r="D359" s="112"/>
    </row>
    <row r="360" customFormat="false" ht="12.75" hidden="false" customHeight="false" outlineLevel="0" collapsed="false">
      <c r="D360" s="112"/>
    </row>
    <row r="361" customFormat="false" ht="12.75" hidden="false" customHeight="false" outlineLevel="0" collapsed="false">
      <c r="D361" s="112"/>
    </row>
    <row r="362" customFormat="false" ht="12.75" hidden="false" customHeight="false" outlineLevel="0" collapsed="false">
      <c r="D362" s="112"/>
    </row>
    <row r="363" customFormat="false" ht="12.75" hidden="false" customHeight="false" outlineLevel="0" collapsed="false">
      <c r="D363" s="112"/>
    </row>
    <row r="364" customFormat="false" ht="12.75" hidden="false" customHeight="false" outlineLevel="0" collapsed="false">
      <c r="D364" s="112"/>
    </row>
    <row r="365" customFormat="false" ht="12.75" hidden="false" customHeight="false" outlineLevel="0" collapsed="false">
      <c r="D365" s="112"/>
    </row>
    <row r="366" customFormat="false" ht="12.75" hidden="false" customHeight="false" outlineLevel="0" collapsed="false">
      <c r="D366" s="112"/>
    </row>
    <row r="367" customFormat="false" ht="12.75" hidden="false" customHeight="false" outlineLevel="0" collapsed="false">
      <c r="D367" s="112"/>
    </row>
    <row r="368" customFormat="false" ht="12.75" hidden="false" customHeight="false" outlineLevel="0" collapsed="false">
      <c r="D368" s="112"/>
    </row>
    <row r="369" customFormat="false" ht="12.75" hidden="false" customHeight="false" outlineLevel="0" collapsed="false">
      <c r="D369" s="112"/>
    </row>
    <row r="370" customFormat="false" ht="12.75" hidden="false" customHeight="false" outlineLevel="0" collapsed="false">
      <c r="D370" s="112"/>
    </row>
    <row r="371" customFormat="false" ht="12.75" hidden="false" customHeight="false" outlineLevel="0" collapsed="false">
      <c r="D371" s="112"/>
    </row>
    <row r="372" customFormat="false" ht="12.75" hidden="false" customHeight="false" outlineLevel="0" collapsed="false">
      <c r="D372" s="112"/>
    </row>
    <row r="373" customFormat="false" ht="12.75" hidden="false" customHeight="false" outlineLevel="0" collapsed="false">
      <c r="D373" s="112"/>
    </row>
    <row r="374" customFormat="false" ht="12.75" hidden="false" customHeight="false" outlineLevel="0" collapsed="false">
      <c r="D374" s="112"/>
    </row>
    <row r="375" customFormat="false" ht="12.75" hidden="false" customHeight="false" outlineLevel="0" collapsed="false">
      <c r="D375" s="112"/>
    </row>
    <row r="376" customFormat="false" ht="12.75" hidden="false" customHeight="false" outlineLevel="0" collapsed="false">
      <c r="D376" s="112"/>
    </row>
    <row r="377" customFormat="false" ht="12.75" hidden="false" customHeight="false" outlineLevel="0" collapsed="false">
      <c r="D377" s="112"/>
    </row>
    <row r="378" customFormat="false" ht="12.75" hidden="false" customHeight="false" outlineLevel="0" collapsed="false">
      <c r="D378" s="112"/>
    </row>
    <row r="379" customFormat="false" ht="12.75" hidden="false" customHeight="false" outlineLevel="0" collapsed="false">
      <c r="D379" s="112"/>
    </row>
    <row r="380" customFormat="false" ht="12.75" hidden="false" customHeight="false" outlineLevel="0" collapsed="false">
      <c r="D380" s="112"/>
    </row>
    <row r="381" customFormat="false" ht="12.75" hidden="false" customHeight="false" outlineLevel="0" collapsed="false">
      <c r="D381" s="112"/>
    </row>
    <row r="382" customFormat="false" ht="12.75" hidden="false" customHeight="false" outlineLevel="0" collapsed="false">
      <c r="D382" s="112"/>
    </row>
    <row r="383" customFormat="false" ht="12.75" hidden="false" customHeight="false" outlineLevel="0" collapsed="false">
      <c r="D383" s="112"/>
    </row>
    <row r="384" customFormat="false" ht="12.75" hidden="false" customHeight="false" outlineLevel="0" collapsed="false">
      <c r="D384" s="112"/>
    </row>
    <row r="385" customFormat="false" ht="12.75" hidden="false" customHeight="false" outlineLevel="0" collapsed="false">
      <c r="D385" s="112"/>
    </row>
    <row r="386" customFormat="false" ht="12.75" hidden="false" customHeight="false" outlineLevel="0" collapsed="false">
      <c r="D386" s="112"/>
    </row>
    <row r="387" customFormat="false" ht="12.75" hidden="false" customHeight="false" outlineLevel="0" collapsed="false">
      <c r="D387" s="112"/>
    </row>
    <row r="388" customFormat="false" ht="12.75" hidden="false" customHeight="false" outlineLevel="0" collapsed="false">
      <c r="D388" s="112"/>
    </row>
    <row r="389" customFormat="false" ht="12.75" hidden="false" customHeight="false" outlineLevel="0" collapsed="false">
      <c r="D389" s="112"/>
    </row>
    <row r="390" customFormat="false" ht="12.75" hidden="false" customHeight="false" outlineLevel="0" collapsed="false">
      <c r="D390" s="112"/>
    </row>
    <row r="391" customFormat="false" ht="12.75" hidden="false" customHeight="false" outlineLevel="0" collapsed="false">
      <c r="D391" s="112"/>
    </row>
    <row r="392" customFormat="false" ht="12.75" hidden="false" customHeight="false" outlineLevel="0" collapsed="false">
      <c r="D392" s="112"/>
    </row>
    <row r="393" customFormat="false" ht="12.75" hidden="false" customHeight="false" outlineLevel="0" collapsed="false">
      <c r="D393" s="112"/>
    </row>
    <row r="394" customFormat="false" ht="12.75" hidden="false" customHeight="false" outlineLevel="0" collapsed="false">
      <c r="D394" s="112"/>
    </row>
    <row r="395" customFormat="false" ht="12.75" hidden="false" customHeight="false" outlineLevel="0" collapsed="false">
      <c r="D395" s="112"/>
    </row>
    <row r="396" customFormat="false" ht="12.75" hidden="false" customHeight="false" outlineLevel="0" collapsed="false">
      <c r="D396" s="112"/>
    </row>
    <row r="397" customFormat="false" ht="12.75" hidden="false" customHeight="false" outlineLevel="0" collapsed="false">
      <c r="D397" s="112"/>
    </row>
    <row r="398" customFormat="false" ht="12.75" hidden="false" customHeight="false" outlineLevel="0" collapsed="false">
      <c r="D398" s="112"/>
    </row>
    <row r="399" customFormat="false" ht="12.75" hidden="false" customHeight="false" outlineLevel="0" collapsed="false">
      <c r="D399" s="112"/>
    </row>
    <row r="400" customFormat="false" ht="12.75" hidden="false" customHeight="false" outlineLevel="0" collapsed="false">
      <c r="D400" s="112"/>
    </row>
    <row r="401" customFormat="false" ht="12.75" hidden="false" customHeight="false" outlineLevel="0" collapsed="false">
      <c r="D401" s="112"/>
    </row>
    <row r="402" customFormat="false" ht="12.75" hidden="false" customHeight="false" outlineLevel="0" collapsed="false">
      <c r="D402" s="112"/>
    </row>
    <row r="403" customFormat="false" ht="12.75" hidden="false" customHeight="false" outlineLevel="0" collapsed="false">
      <c r="D403" s="112"/>
    </row>
    <row r="404" customFormat="false" ht="12.75" hidden="false" customHeight="false" outlineLevel="0" collapsed="false">
      <c r="D404" s="112"/>
    </row>
    <row r="405" customFormat="false" ht="12.75" hidden="false" customHeight="false" outlineLevel="0" collapsed="false">
      <c r="D405" s="112"/>
    </row>
    <row r="406" customFormat="false" ht="12.75" hidden="false" customHeight="false" outlineLevel="0" collapsed="false">
      <c r="D406" s="112"/>
    </row>
    <row r="407" customFormat="false" ht="12.75" hidden="false" customHeight="false" outlineLevel="0" collapsed="false">
      <c r="D407" s="112"/>
    </row>
    <row r="408" customFormat="false" ht="12.75" hidden="false" customHeight="false" outlineLevel="0" collapsed="false">
      <c r="D408" s="112"/>
    </row>
    <row r="409" customFormat="false" ht="12.75" hidden="false" customHeight="false" outlineLevel="0" collapsed="false">
      <c r="D409" s="112"/>
    </row>
    <row r="410" customFormat="false" ht="12.75" hidden="false" customHeight="false" outlineLevel="0" collapsed="false">
      <c r="D410" s="112"/>
    </row>
    <row r="411" customFormat="false" ht="12.75" hidden="false" customHeight="false" outlineLevel="0" collapsed="false">
      <c r="D411" s="112"/>
    </row>
    <row r="412" customFormat="false" ht="12.75" hidden="false" customHeight="false" outlineLevel="0" collapsed="false">
      <c r="D412" s="112"/>
    </row>
    <row r="413" customFormat="false" ht="12.75" hidden="false" customHeight="false" outlineLevel="0" collapsed="false">
      <c r="D413" s="112"/>
    </row>
    <row r="414" customFormat="false" ht="12.75" hidden="false" customHeight="false" outlineLevel="0" collapsed="false">
      <c r="D414" s="112"/>
    </row>
    <row r="415" customFormat="false" ht="12.75" hidden="false" customHeight="false" outlineLevel="0" collapsed="false">
      <c r="D415" s="112"/>
    </row>
    <row r="416" customFormat="false" ht="12.75" hidden="false" customHeight="false" outlineLevel="0" collapsed="false">
      <c r="D416" s="112"/>
    </row>
    <row r="417" customFormat="false" ht="12.75" hidden="false" customHeight="false" outlineLevel="0" collapsed="false">
      <c r="D417" s="112"/>
    </row>
    <row r="418" customFormat="false" ht="12.75" hidden="false" customHeight="false" outlineLevel="0" collapsed="false">
      <c r="D418" s="112"/>
    </row>
    <row r="419" customFormat="false" ht="12.75" hidden="false" customHeight="false" outlineLevel="0" collapsed="false">
      <c r="D419" s="112"/>
    </row>
    <row r="420" customFormat="false" ht="12.75" hidden="false" customHeight="false" outlineLevel="0" collapsed="false">
      <c r="D420" s="112"/>
    </row>
    <row r="421" customFormat="false" ht="12.75" hidden="false" customHeight="false" outlineLevel="0" collapsed="false">
      <c r="D421" s="112"/>
    </row>
    <row r="422" customFormat="false" ht="12.75" hidden="false" customHeight="false" outlineLevel="0" collapsed="false">
      <c r="D422" s="112"/>
    </row>
    <row r="423" customFormat="false" ht="12.75" hidden="false" customHeight="false" outlineLevel="0" collapsed="false">
      <c r="D423" s="112"/>
    </row>
    <row r="424" customFormat="false" ht="12.75" hidden="false" customHeight="false" outlineLevel="0" collapsed="false">
      <c r="D424" s="112"/>
    </row>
    <row r="425" customFormat="false" ht="12.75" hidden="false" customHeight="false" outlineLevel="0" collapsed="false">
      <c r="D425" s="112"/>
    </row>
    <row r="426" customFormat="false" ht="12.75" hidden="false" customHeight="false" outlineLevel="0" collapsed="false">
      <c r="D426" s="112"/>
    </row>
    <row r="427" customFormat="false" ht="12.75" hidden="false" customHeight="false" outlineLevel="0" collapsed="false">
      <c r="D427" s="112"/>
    </row>
    <row r="428" customFormat="false" ht="12.75" hidden="false" customHeight="false" outlineLevel="0" collapsed="false">
      <c r="D428" s="112"/>
    </row>
    <row r="429" customFormat="false" ht="12.75" hidden="false" customHeight="false" outlineLevel="0" collapsed="false">
      <c r="D429" s="112"/>
    </row>
    <row r="430" customFormat="false" ht="12.75" hidden="false" customHeight="false" outlineLevel="0" collapsed="false">
      <c r="D430" s="112"/>
    </row>
    <row r="431" customFormat="false" ht="12.75" hidden="false" customHeight="false" outlineLevel="0" collapsed="false">
      <c r="D431" s="112"/>
    </row>
    <row r="432" customFormat="false" ht="12.75" hidden="false" customHeight="false" outlineLevel="0" collapsed="false">
      <c r="D432" s="112"/>
    </row>
    <row r="433" customFormat="false" ht="12.75" hidden="false" customHeight="false" outlineLevel="0" collapsed="false">
      <c r="D433" s="112"/>
    </row>
    <row r="434" customFormat="false" ht="12.75" hidden="false" customHeight="false" outlineLevel="0" collapsed="false">
      <c r="D434" s="112"/>
    </row>
    <row r="435" customFormat="false" ht="12.75" hidden="false" customHeight="false" outlineLevel="0" collapsed="false">
      <c r="D435" s="112"/>
    </row>
    <row r="436" customFormat="false" ht="12.75" hidden="false" customHeight="false" outlineLevel="0" collapsed="false">
      <c r="D436" s="112"/>
    </row>
    <row r="437" customFormat="false" ht="12.75" hidden="false" customHeight="false" outlineLevel="0" collapsed="false">
      <c r="D437" s="112"/>
    </row>
    <row r="438" customFormat="false" ht="12.75" hidden="false" customHeight="false" outlineLevel="0" collapsed="false">
      <c r="D438" s="112"/>
    </row>
    <row r="439" customFormat="false" ht="12.75" hidden="false" customHeight="false" outlineLevel="0" collapsed="false">
      <c r="D439" s="112"/>
    </row>
    <row r="440" customFormat="false" ht="12.75" hidden="false" customHeight="false" outlineLevel="0" collapsed="false">
      <c r="D440" s="112"/>
    </row>
    <row r="441" customFormat="false" ht="12.75" hidden="false" customHeight="false" outlineLevel="0" collapsed="false">
      <c r="D441" s="112"/>
    </row>
    <row r="442" customFormat="false" ht="12.75" hidden="false" customHeight="false" outlineLevel="0" collapsed="false">
      <c r="D442" s="112"/>
    </row>
    <row r="443" customFormat="false" ht="12.75" hidden="false" customHeight="false" outlineLevel="0" collapsed="false">
      <c r="D443" s="112"/>
    </row>
    <row r="444" customFormat="false" ht="12.75" hidden="false" customHeight="false" outlineLevel="0" collapsed="false">
      <c r="D444" s="112"/>
    </row>
    <row r="445" customFormat="false" ht="12.75" hidden="false" customHeight="false" outlineLevel="0" collapsed="false">
      <c r="D445" s="112"/>
    </row>
    <row r="446" customFormat="false" ht="12.75" hidden="false" customHeight="false" outlineLevel="0" collapsed="false">
      <c r="D446" s="112"/>
    </row>
    <row r="447" customFormat="false" ht="12.75" hidden="false" customHeight="false" outlineLevel="0" collapsed="false">
      <c r="D447" s="112"/>
    </row>
    <row r="448" customFormat="false" ht="12.75" hidden="false" customHeight="false" outlineLevel="0" collapsed="false">
      <c r="D448" s="112"/>
    </row>
    <row r="449" customFormat="false" ht="12.75" hidden="false" customHeight="false" outlineLevel="0" collapsed="false">
      <c r="D449" s="112"/>
    </row>
    <row r="450" customFormat="false" ht="12.75" hidden="false" customHeight="false" outlineLevel="0" collapsed="false">
      <c r="D450" s="112"/>
    </row>
    <row r="451" customFormat="false" ht="12.75" hidden="false" customHeight="false" outlineLevel="0" collapsed="false">
      <c r="D451" s="112"/>
    </row>
    <row r="452" customFormat="false" ht="12.75" hidden="false" customHeight="false" outlineLevel="0" collapsed="false">
      <c r="D452" s="112"/>
    </row>
    <row r="453" customFormat="false" ht="12.75" hidden="false" customHeight="false" outlineLevel="0" collapsed="false">
      <c r="D453" s="112"/>
    </row>
    <row r="454" customFormat="false" ht="12.75" hidden="false" customHeight="false" outlineLevel="0" collapsed="false">
      <c r="D454" s="112"/>
    </row>
    <row r="455" customFormat="false" ht="12.75" hidden="false" customHeight="false" outlineLevel="0" collapsed="false">
      <c r="D455" s="112"/>
    </row>
    <row r="456" customFormat="false" ht="12.75" hidden="false" customHeight="false" outlineLevel="0" collapsed="false">
      <c r="D456" s="112"/>
    </row>
    <row r="457" customFormat="false" ht="12.75" hidden="false" customHeight="false" outlineLevel="0" collapsed="false">
      <c r="D457" s="112"/>
    </row>
    <row r="458" customFormat="false" ht="12.75" hidden="false" customHeight="false" outlineLevel="0" collapsed="false">
      <c r="D458" s="112"/>
    </row>
    <row r="459" customFormat="false" ht="12.75" hidden="false" customHeight="false" outlineLevel="0" collapsed="false">
      <c r="D459" s="112"/>
    </row>
    <row r="460" customFormat="false" ht="12.75" hidden="false" customHeight="false" outlineLevel="0" collapsed="false">
      <c r="D460" s="112"/>
    </row>
    <row r="461" customFormat="false" ht="12.75" hidden="false" customHeight="false" outlineLevel="0" collapsed="false">
      <c r="D461" s="112"/>
    </row>
    <row r="462" customFormat="false" ht="12.75" hidden="false" customHeight="false" outlineLevel="0" collapsed="false">
      <c r="D462" s="112"/>
    </row>
    <row r="463" customFormat="false" ht="12.75" hidden="false" customHeight="false" outlineLevel="0" collapsed="false">
      <c r="D463" s="112"/>
    </row>
    <row r="464" customFormat="false" ht="12.75" hidden="false" customHeight="false" outlineLevel="0" collapsed="false">
      <c r="D464" s="112"/>
    </row>
    <row r="465" customFormat="false" ht="12.75" hidden="false" customHeight="false" outlineLevel="0" collapsed="false">
      <c r="D465" s="112"/>
    </row>
    <row r="466" customFormat="false" ht="12.75" hidden="false" customHeight="false" outlineLevel="0" collapsed="false">
      <c r="D466" s="112"/>
    </row>
    <row r="467" customFormat="false" ht="12.75" hidden="false" customHeight="false" outlineLevel="0" collapsed="false">
      <c r="D467" s="112"/>
    </row>
    <row r="468" customFormat="false" ht="12.75" hidden="false" customHeight="false" outlineLevel="0" collapsed="false">
      <c r="D468" s="112"/>
    </row>
    <row r="469" customFormat="false" ht="12.75" hidden="false" customHeight="false" outlineLevel="0" collapsed="false">
      <c r="D469" s="112"/>
    </row>
    <row r="470" customFormat="false" ht="12.75" hidden="false" customHeight="false" outlineLevel="0" collapsed="false">
      <c r="D470" s="112"/>
    </row>
    <row r="471" customFormat="false" ht="12.75" hidden="false" customHeight="false" outlineLevel="0" collapsed="false">
      <c r="D471" s="112"/>
    </row>
    <row r="472" customFormat="false" ht="12.75" hidden="false" customHeight="false" outlineLevel="0" collapsed="false">
      <c r="D472" s="112"/>
    </row>
    <row r="473" customFormat="false" ht="12.75" hidden="false" customHeight="false" outlineLevel="0" collapsed="false">
      <c r="D473" s="112"/>
    </row>
    <row r="474" customFormat="false" ht="12.75" hidden="false" customHeight="false" outlineLevel="0" collapsed="false">
      <c r="D474" s="112"/>
    </row>
    <row r="475" customFormat="false" ht="12.75" hidden="false" customHeight="false" outlineLevel="0" collapsed="false">
      <c r="D475" s="112"/>
    </row>
    <row r="476" customFormat="false" ht="12.75" hidden="false" customHeight="false" outlineLevel="0" collapsed="false">
      <c r="D476" s="112"/>
    </row>
    <row r="477" customFormat="false" ht="12.75" hidden="false" customHeight="false" outlineLevel="0" collapsed="false">
      <c r="D477" s="112"/>
    </row>
    <row r="478" customFormat="false" ht="12.75" hidden="false" customHeight="false" outlineLevel="0" collapsed="false">
      <c r="D478" s="112"/>
    </row>
    <row r="479" customFormat="false" ht="12.75" hidden="false" customHeight="false" outlineLevel="0" collapsed="false">
      <c r="D479" s="112"/>
    </row>
    <row r="480" customFormat="false" ht="12.75" hidden="false" customHeight="false" outlineLevel="0" collapsed="false">
      <c r="D480" s="112"/>
    </row>
    <row r="481" customFormat="false" ht="12.75" hidden="false" customHeight="false" outlineLevel="0" collapsed="false">
      <c r="D481" s="112"/>
    </row>
    <row r="482" customFormat="false" ht="12.75" hidden="false" customHeight="false" outlineLevel="0" collapsed="false">
      <c r="D482" s="112"/>
    </row>
    <row r="483" customFormat="false" ht="12.75" hidden="false" customHeight="false" outlineLevel="0" collapsed="false">
      <c r="D483" s="112"/>
    </row>
    <row r="484" customFormat="false" ht="12.75" hidden="false" customHeight="false" outlineLevel="0" collapsed="false">
      <c r="D484" s="112"/>
    </row>
    <row r="485" customFormat="false" ht="12.75" hidden="false" customHeight="false" outlineLevel="0" collapsed="false">
      <c r="D485" s="112"/>
    </row>
    <row r="486" customFormat="false" ht="12.75" hidden="false" customHeight="false" outlineLevel="0" collapsed="false">
      <c r="D486" s="112"/>
    </row>
    <row r="487" customFormat="false" ht="12.75" hidden="false" customHeight="false" outlineLevel="0" collapsed="false">
      <c r="D487" s="112"/>
    </row>
    <row r="488" customFormat="false" ht="12.75" hidden="false" customHeight="false" outlineLevel="0" collapsed="false">
      <c r="D488" s="112"/>
    </row>
    <row r="489" customFormat="false" ht="12.75" hidden="false" customHeight="false" outlineLevel="0" collapsed="false">
      <c r="D489" s="112"/>
    </row>
    <row r="490" customFormat="false" ht="12.75" hidden="false" customHeight="false" outlineLevel="0" collapsed="false">
      <c r="D490" s="112"/>
    </row>
    <row r="491" customFormat="false" ht="12.75" hidden="false" customHeight="false" outlineLevel="0" collapsed="false">
      <c r="D491" s="112"/>
    </row>
    <row r="492" customFormat="false" ht="12.75" hidden="false" customHeight="false" outlineLevel="0" collapsed="false">
      <c r="D492" s="112"/>
    </row>
    <row r="493" customFormat="false" ht="12.75" hidden="false" customHeight="false" outlineLevel="0" collapsed="false">
      <c r="D493" s="112"/>
    </row>
    <row r="494" customFormat="false" ht="12.75" hidden="false" customHeight="false" outlineLevel="0" collapsed="false">
      <c r="D494" s="112"/>
    </row>
    <row r="495" customFormat="false" ht="12.75" hidden="false" customHeight="false" outlineLevel="0" collapsed="false">
      <c r="D495" s="112"/>
    </row>
    <row r="496" customFormat="false" ht="12.75" hidden="false" customHeight="false" outlineLevel="0" collapsed="false">
      <c r="D496" s="112"/>
    </row>
    <row r="497" customFormat="false" ht="12.75" hidden="false" customHeight="false" outlineLevel="0" collapsed="false">
      <c r="D497" s="112"/>
    </row>
    <row r="498" customFormat="false" ht="12.75" hidden="false" customHeight="false" outlineLevel="0" collapsed="false">
      <c r="D498" s="112"/>
    </row>
    <row r="499" customFormat="false" ht="12.75" hidden="false" customHeight="false" outlineLevel="0" collapsed="false">
      <c r="D499" s="112"/>
    </row>
    <row r="500" customFormat="false" ht="12.75" hidden="false" customHeight="false" outlineLevel="0" collapsed="false">
      <c r="D500" s="112"/>
    </row>
    <row r="501" customFormat="false" ht="12.75" hidden="false" customHeight="false" outlineLevel="0" collapsed="false">
      <c r="D501" s="112"/>
    </row>
    <row r="502" customFormat="false" ht="12.75" hidden="false" customHeight="false" outlineLevel="0" collapsed="false">
      <c r="D502" s="112"/>
    </row>
    <row r="503" customFormat="false" ht="12.75" hidden="false" customHeight="false" outlineLevel="0" collapsed="false">
      <c r="D503" s="112"/>
    </row>
    <row r="504" customFormat="false" ht="12.75" hidden="false" customHeight="false" outlineLevel="0" collapsed="false">
      <c r="D504" s="112"/>
    </row>
    <row r="505" customFormat="false" ht="12.75" hidden="false" customHeight="false" outlineLevel="0" collapsed="false">
      <c r="D505" s="112"/>
    </row>
    <row r="506" customFormat="false" ht="12.75" hidden="false" customHeight="false" outlineLevel="0" collapsed="false">
      <c r="D506" s="112"/>
    </row>
    <row r="507" customFormat="false" ht="12.75" hidden="false" customHeight="false" outlineLevel="0" collapsed="false">
      <c r="D507" s="112"/>
    </row>
    <row r="508" customFormat="false" ht="12.75" hidden="false" customHeight="false" outlineLevel="0" collapsed="false">
      <c r="D508" s="112"/>
    </row>
    <row r="509" customFormat="false" ht="12.75" hidden="false" customHeight="false" outlineLevel="0" collapsed="false">
      <c r="D509" s="112"/>
    </row>
    <row r="510" customFormat="false" ht="12.75" hidden="false" customHeight="false" outlineLevel="0" collapsed="false">
      <c r="D510" s="112"/>
    </row>
    <row r="511" customFormat="false" ht="12.75" hidden="false" customHeight="false" outlineLevel="0" collapsed="false">
      <c r="D511" s="112"/>
    </row>
    <row r="512" customFormat="false" ht="12.75" hidden="false" customHeight="false" outlineLevel="0" collapsed="false">
      <c r="D512" s="112"/>
    </row>
    <row r="513" customFormat="false" ht="12.75" hidden="false" customHeight="false" outlineLevel="0" collapsed="false">
      <c r="D513" s="112"/>
    </row>
    <row r="514" customFormat="false" ht="12.75" hidden="false" customHeight="false" outlineLevel="0" collapsed="false">
      <c r="D514" s="112"/>
    </row>
    <row r="515" customFormat="false" ht="12.75" hidden="false" customHeight="false" outlineLevel="0" collapsed="false">
      <c r="D515" s="112"/>
    </row>
    <row r="516" customFormat="false" ht="12.75" hidden="false" customHeight="false" outlineLevel="0" collapsed="false">
      <c r="D516" s="112"/>
    </row>
    <row r="517" customFormat="false" ht="12.75" hidden="false" customHeight="false" outlineLevel="0" collapsed="false">
      <c r="D517" s="112"/>
    </row>
    <row r="518" customFormat="false" ht="12.75" hidden="false" customHeight="false" outlineLevel="0" collapsed="false">
      <c r="D518" s="112"/>
    </row>
    <row r="519" customFormat="false" ht="12.75" hidden="false" customHeight="false" outlineLevel="0" collapsed="false">
      <c r="D519" s="112"/>
    </row>
    <row r="520" customFormat="false" ht="12.75" hidden="false" customHeight="false" outlineLevel="0" collapsed="false">
      <c r="D520" s="112"/>
    </row>
    <row r="521" customFormat="false" ht="12.75" hidden="false" customHeight="false" outlineLevel="0" collapsed="false">
      <c r="D521" s="112"/>
    </row>
    <row r="522" customFormat="false" ht="12.75" hidden="false" customHeight="false" outlineLevel="0" collapsed="false">
      <c r="D522" s="112"/>
    </row>
    <row r="523" customFormat="false" ht="12.75" hidden="false" customHeight="false" outlineLevel="0" collapsed="false">
      <c r="D523" s="112"/>
    </row>
    <row r="524" customFormat="false" ht="12.75" hidden="false" customHeight="false" outlineLevel="0" collapsed="false">
      <c r="D524" s="112"/>
    </row>
    <row r="525" customFormat="false" ht="12.75" hidden="false" customHeight="false" outlineLevel="0" collapsed="false">
      <c r="D525" s="112"/>
    </row>
    <row r="526" customFormat="false" ht="12.75" hidden="false" customHeight="false" outlineLevel="0" collapsed="false">
      <c r="D526" s="112"/>
    </row>
    <row r="527" customFormat="false" ht="12.75" hidden="false" customHeight="false" outlineLevel="0" collapsed="false">
      <c r="D527" s="112"/>
    </row>
    <row r="528" customFormat="false" ht="12.75" hidden="false" customHeight="false" outlineLevel="0" collapsed="false">
      <c r="D528" s="112"/>
    </row>
    <row r="529" customFormat="false" ht="12.75" hidden="false" customHeight="false" outlineLevel="0" collapsed="false">
      <c r="D529" s="112"/>
    </row>
    <row r="530" customFormat="false" ht="12.75" hidden="false" customHeight="false" outlineLevel="0" collapsed="false">
      <c r="D530" s="112"/>
    </row>
    <row r="531" customFormat="false" ht="12.75" hidden="false" customHeight="false" outlineLevel="0" collapsed="false">
      <c r="D531" s="112"/>
    </row>
    <row r="532" customFormat="false" ht="12.75" hidden="false" customHeight="false" outlineLevel="0" collapsed="false">
      <c r="D532" s="112"/>
    </row>
    <row r="533" customFormat="false" ht="12.75" hidden="false" customHeight="false" outlineLevel="0" collapsed="false">
      <c r="D533" s="112"/>
    </row>
    <row r="534" customFormat="false" ht="12.75" hidden="false" customHeight="false" outlineLevel="0" collapsed="false">
      <c r="D534" s="112"/>
    </row>
    <row r="535" customFormat="false" ht="12.75" hidden="false" customHeight="false" outlineLevel="0" collapsed="false">
      <c r="D535" s="112"/>
    </row>
    <row r="536" customFormat="false" ht="12.75" hidden="false" customHeight="false" outlineLevel="0" collapsed="false">
      <c r="D536" s="112"/>
    </row>
    <row r="537" customFormat="false" ht="12.75" hidden="false" customHeight="false" outlineLevel="0" collapsed="false">
      <c r="D537" s="112"/>
    </row>
    <row r="538" customFormat="false" ht="12.75" hidden="false" customHeight="false" outlineLevel="0" collapsed="false">
      <c r="D538" s="112"/>
    </row>
    <row r="539" customFormat="false" ht="12.75" hidden="false" customHeight="false" outlineLevel="0" collapsed="false">
      <c r="D539" s="112"/>
    </row>
    <row r="540" customFormat="false" ht="12.75" hidden="false" customHeight="false" outlineLevel="0" collapsed="false">
      <c r="D540" s="112"/>
    </row>
    <row r="541" customFormat="false" ht="12.75" hidden="false" customHeight="false" outlineLevel="0" collapsed="false">
      <c r="D541" s="112"/>
    </row>
    <row r="542" customFormat="false" ht="12.75" hidden="false" customHeight="false" outlineLevel="0" collapsed="false">
      <c r="D542" s="112"/>
    </row>
    <row r="543" customFormat="false" ht="12.75" hidden="false" customHeight="false" outlineLevel="0" collapsed="false">
      <c r="D543" s="112"/>
    </row>
    <row r="544" customFormat="false" ht="12.75" hidden="false" customHeight="false" outlineLevel="0" collapsed="false">
      <c r="D544" s="112"/>
    </row>
    <row r="545" customFormat="false" ht="12.75" hidden="false" customHeight="false" outlineLevel="0" collapsed="false">
      <c r="D545" s="112"/>
    </row>
    <row r="546" customFormat="false" ht="12.75" hidden="false" customHeight="false" outlineLevel="0" collapsed="false">
      <c r="D546" s="112"/>
    </row>
    <row r="547" customFormat="false" ht="12.75" hidden="false" customHeight="false" outlineLevel="0" collapsed="false">
      <c r="D547" s="112"/>
    </row>
    <row r="548" customFormat="false" ht="12.75" hidden="false" customHeight="false" outlineLevel="0" collapsed="false">
      <c r="D548" s="112"/>
    </row>
    <row r="549" customFormat="false" ht="12.75" hidden="false" customHeight="false" outlineLevel="0" collapsed="false">
      <c r="D549" s="112"/>
    </row>
    <row r="550" customFormat="false" ht="12.75" hidden="false" customHeight="false" outlineLevel="0" collapsed="false">
      <c r="D550" s="112"/>
    </row>
    <row r="551" customFormat="false" ht="12.75" hidden="false" customHeight="false" outlineLevel="0" collapsed="false">
      <c r="D551" s="112"/>
    </row>
    <row r="552" customFormat="false" ht="12.75" hidden="false" customHeight="false" outlineLevel="0" collapsed="false">
      <c r="D552" s="112"/>
    </row>
    <row r="553" customFormat="false" ht="12.75" hidden="false" customHeight="false" outlineLevel="0" collapsed="false">
      <c r="D553" s="112"/>
    </row>
    <row r="554" customFormat="false" ht="12.75" hidden="false" customHeight="false" outlineLevel="0" collapsed="false">
      <c r="D554" s="112"/>
    </row>
    <row r="555" customFormat="false" ht="12.75" hidden="false" customHeight="false" outlineLevel="0" collapsed="false">
      <c r="D555" s="112"/>
    </row>
    <row r="556" customFormat="false" ht="12.75" hidden="false" customHeight="false" outlineLevel="0" collapsed="false">
      <c r="D556" s="112"/>
    </row>
    <row r="557" customFormat="false" ht="12.75" hidden="false" customHeight="false" outlineLevel="0" collapsed="false">
      <c r="D557" s="112"/>
    </row>
    <row r="558" customFormat="false" ht="12.75" hidden="false" customHeight="false" outlineLevel="0" collapsed="false">
      <c r="D558" s="112"/>
    </row>
    <row r="559" customFormat="false" ht="12.75" hidden="false" customHeight="false" outlineLevel="0" collapsed="false">
      <c r="D559" s="112"/>
    </row>
    <row r="560" customFormat="false" ht="12.75" hidden="false" customHeight="false" outlineLevel="0" collapsed="false">
      <c r="D560" s="112"/>
    </row>
    <row r="561" customFormat="false" ht="12.75" hidden="false" customHeight="false" outlineLevel="0" collapsed="false">
      <c r="D561" s="112"/>
    </row>
    <row r="562" customFormat="false" ht="12.75" hidden="false" customHeight="false" outlineLevel="0" collapsed="false">
      <c r="D562" s="112"/>
    </row>
    <row r="563" customFormat="false" ht="12.75" hidden="false" customHeight="false" outlineLevel="0" collapsed="false">
      <c r="D563" s="112"/>
    </row>
    <row r="564" customFormat="false" ht="12.75" hidden="false" customHeight="false" outlineLevel="0" collapsed="false">
      <c r="D564" s="112"/>
    </row>
    <row r="565" customFormat="false" ht="12.75" hidden="false" customHeight="false" outlineLevel="0" collapsed="false">
      <c r="D565" s="112"/>
    </row>
    <row r="566" customFormat="false" ht="12.75" hidden="false" customHeight="false" outlineLevel="0" collapsed="false">
      <c r="D566" s="112"/>
    </row>
    <row r="567" customFormat="false" ht="12.75" hidden="false" customHeight="false" outlineLevel="0" collapsed="false">
      <c r="D567" s="112"/>
    </row>
    <row r="568" customFormat="false" ht="12.75" hidden="false" customHeight="false" outlineLevel="0" collapsed="false">
      <c r="D568" s="112"/>
    </row>
    <row r="569" customFormat="false" ht="12.75" hidden="false" customHeight="false" outlineLevel="0" collapsed="false">
      <c r="D569" s="112"/>
    </row>
    <row r="570" customFormat="false" ht="12.75" hidden="false" customHeight="false" outlineLevel="0" collapsed="false">
      <c r="D570" s="112"/>
    </row>
    <row r="571" customFormat="false" ht="12.75" hidden="false" customHeight="false" outlineLevel="0" collapsed="false">
      <c r="D571" s="112"/>
    </row>
    <row r="572" customFormat="false" ht="12.75" hidden="false" customHeight="false" outlineLevel="0" collapsed="false">
      <c r="D572" s="112"/>
    </row>
    <row r="573" customFormat="false" ht="12.75" hidden="false" customHeight="false" outlineLevel="0" collapsed="false">
      <c r="D573" s="112"/>
    </row>
    <row r="574" customFormat="false" ht="12.75" hidden="false" customHeight="false" outlineLevel="0" collapsed="false">
      <c r="D574" s="112"/>
    </row>
    <row r="575" customFormat="false" ht="12.75" hidden="false" customHeight="false" outlineLevel="0" collapsed="false">
      <c r="D575" s="112"/>
    </row>
    <row r="576" customFormat="false" ht="12.75" hidden="false" customHeight="false" outlineLevel="0" collapsed="false">
      <c r="D576" s="112"/>
    </row>
    <row r="577" customFormat="false" ht="12.75" hidden="false" customHeight="false" outlineLevel="0" collapsed="false">
      <c r="D577" s="112"/>
    </row>
    <row r="578" customFormat="false" ht="12.75" hidden="false" customHeight="false" outlineLevel="0" collapsed="false">
      <c r="D578" s="112"/>
    </row>
    <row r="579" customFormat="false" ht="12.75" hidden="false" customHeight="false" outlineLevel="0" collapsed="false">
      <c r="D579" s="112"/>
    </row>
    <row r="580" customFormat="false" ht="12.75" hidden="false" customHeight="false" outlineLevel="0" collapsed="false">
      <c r="D580" s="112"/>
    </row>
    <row r="581" customFormat="false" ht="12.75" hidden="false" customHeight="false" outlineLevel="0" collapsed="false">
      <c r="D581" s="112"/>
    </row>
    <row r="582" customFormat="false" ht="12.75" hidden="false" customHeight="false" outlineLevel="0" collapsed="false">
      <c r="D582" s="112"/>
    </row>
    <row r="583" customFormat="false" ht="12.75" hidden="false" customHeight="false" outlineLevel="0" collapsed="false">
      <c r="D583" s="112"/>
    </row>
    <row r="584" customFormat="false" ht="12.75" hidden="false" customHeight="false" outlineLevel="0" collapsed="false">
      <c r="D584" s="112"/>
    </row>
    <row r="585" customFormat="false" ht="12.75" hidden="false" customHeight="false" outlineLevel="0" collapsed="false">
      <c r="D585" s="112"/>
    </row>
    <row r="586" customFormat="false" ht="12.75" hidden="false" customHeight="false" outlineLevel="0" collapsed="false">
      <c r="D586" s="112"/>
    </row>
    <row r="587" customFormat="false" ht="12.75" hidden="false" customHeight="false" outlineLevel="0" collapsed="false">
      <c r="D587" s="112"/>
    </row>
    <row r="588" customFormat="false" ht="12.75" hidden="false" customHeight="false" outlineLevel="0" collapsed="false">
      <c r="D588" s="112"/>
    </row>
    <row r="589" customFormat="false" ht="12.75" hidden="false" customHeight="false" outlineLevel="0" collapsed="false">
      <c r="D589" s="112"/>
    </row>
    <row r="590" customFormat="false" ht="12.75" hidden="false" customHeight="false" outlineLevel="0" collapsed="false">
      <c r="D590" s="112"/>
    </row>
    <row r="591" customFormat="false" ht="12.75" hidden="false" customHeight="false" outlineLevel="0" collapsed="false">
      <c r="D591" s="112"/>
    </row>
    <row r="592" customFormat="false" ht="12.75" hidden="false" customHeight="false" outlineLevel="0" collapsed="false">
      <c r="D592" s="112"/>
    </row>
    <row r="593" customFormat="false" ht="12.75" hidden="false" customHeight="false" outlineLevel="0" collapsed="false">
      <c r="D593" s="112"/>
    </row>
    <row r="594" customFormat="false" ht="12.75" hidden="false" customHeight="false" outlineLevel="0" collapsed="false">
      <c r="D594" s="112"/>
    </row>
    <row r="595" customFormat="false" ht="12.75" hidden="false" customHeight="false" outlineLevel="0" collapsed="false">
      <c r="D595" s="112"/>
    </row>
    <row r="596" customFormat="false" ht="12.75" hidden="false" customHeight="false" outlineLevel="0" collapsed="false">
      <c r="D596" s="112"/>
    </row>
    <row r="597" customFormat="false" ht="12.75" hidden="false" customHeight="false" outlineLevel="0" collapsed="false">
      <c r="D597" s="112"/>
    </row>
    <row r="598" customFormat="false" ht="12.75" hidden="false" customHeight="false" outlineLevel="0" collapsed="false">
      <c r="D598" s="112"/>
    </row>
    <row r="599" customFormat="false" ht="12.75" hidden="false" customHeight="false" outlineLevel="0" collapsed="false">
      <c r="D599" s="112"/>
    </row>
    <row r="600" customFormat="false" ht="12.75" hidden="false" customHeight="false" outlineLevel="0" collapsed="false">
      <c r="D600" s="112"/>
    </row>
    <row r="601" customFormat="false" ht="12.75" hidden="false" customHeight="false" outlineLevel="0" collapsed="false">
      <c r="D601" s="112"/>
    </row>
    <row r="602" customFormat="false" ht="12.75" hidden="false" customHeight="false" outlineLevel="0" collapsed="false">
      <c r="D602" s="112"/>
    </row>
    <row r="603" customFormat="false" ht="12.75" hidden="false" customHeight="false" outlineLevel="0" collapsed="false">
      <c r="D603" s="112"/>
    </row>
    <row r="604" customFormat="false" ht="12.75" hidden="false" customHeight="false" outlineLevel="0" collapsed="false">
      <c r="D604" s="112"/>
    </row>
    <row r="605" customFormat="false" ht="12.75" hidden="false" customHeight="false" outlineLevel="0" collapsed="false">
      <c r="D605" s="112"/>
    </row>
    <row r="606" customFormat="false" ht="12.75" hidden="false" customHeight="false" outlineLevel="0" collapsed="false">
      <c r="D606" s="112"/>
    </row>
    <row r="607" customFormat="false" ht="12.75" hidden="false" customHeight="false" outlineLevel="0" collapsed="false">
      <c r="D607" s="112"/>
    </row>
    <row r="608" customFormat="false" ht="12.75" hidden="false" customHeight="false" outlineLevel="0" collapsed="false">
      <c r="D608" s="112"/>
    </row>
    <row r="609" customFormat="false" ht="12.75" hidden="false" customHeight="false" outlineLevel="0" collapsed="false">
      <c r="D609" s="112"/>
    </row>
    <row r="610" customFormat="false" ht="12.75" hidden="false" customHeight="false" outlineLevel="0" collapsed="false">
      <c r="D610" s="112"/>
    </row>
    <row r="611" customFormat="false" ht="12.75" hidden="false" customHeight="false" outlineLevel="0" collapsed="false">
      <c r="D611" s="112"/>
    </row>
    <row r="612" customFormat="false" ht="12.75" hidden="false" customHeight="false" outlineLevel="0" collapsed="false">
      <c r="D612" s="112"/>
    </row>
    <row r="613" customFormat="false" ht="12.75" hidden="false" customHeight="false" outlineLevel="0" collapsed="false">
      <c r="D613" s="112"/>
    </row>
    <row r="614" customFormat="false" ht="12.75" hidden="false" customHeight="false" outlineLevel="0" collapsed="false">
      <c r="D614" s="112"/>
    </row>
    <row r="615" customFormat="false" ht="12.75" hidden="false" customHeight="false" outlineLevel="0" collapsed="false">
      <c r="D615" s="112"/>
    </row>
    <row r="616" customFormat="false" ht="12.75" hidden="false" customHeight="false" outlineLevel="0" collapsed="false">
      <c r="D616" s="112"/>
    </row>
    <row r="617" customFormat="false" ht="12.75" hidden="false" customHeight="false" outlineLevel="0" collapsed="false">
      <c r="D617" s="112"/>
    </row>
    <row r="618" customFormat="false" ht="12.75" hidden="false" customHeight="false" outlineLevel="0" collapsed="false">
      <c r="D618" s="112"/>
    </row>
    <row r="619" customFormat="false" ht="12.75" hidden="false" customHeight="false" outlineLevel="0" collapsed="false">
      <c r="D619" s="112"/>
    </row>
    <row r="620" customFormat="false" ht="12.75" hidden="false" customHeight="false" outlineLevel="0" collapsed="false">
      <c r="D620" s="112"/>
    </row>
    <row r="621" customFormat="false" ht="12.75" hidden="false" customHeight="false" outlineLevel="0" collapsed="false">
      <c r="D621" s="112"/>
    </row>
    <row r="622" customFormat="false" ht="12.75" hidden="false" customHeight="false" outlineLevel="0" collapsed="false">
      <c r="D622" s="112"/>
    </row>
    <row r="623" customFormat="false" ht="12.75" hidden="false" customHeight="false" outlineLevel="0" collapsed="false">
      <c r="D623" s="112"/>
    </row>
    <row r="624" customFormat="false" ht="12.75" hidden="false" customHeight="false" outlineLevel="0" collapsed="false">
      <c r="D624" s="112"/>
    </row>
    <row r="625" customFormat="false" ht="12.75" hidden="false" customHeight="false" outlineLevel="0" collapsed="false">
      <c r="D625" s="112"/>
    </row>
    <row r="626" customFormat="false" ht="12.75" hidden="false" customHeight="false" outlineLevel="0" collapsed="false">
      <c r="D626" s="112"/>
    </row>
    <row r="627" customFormat="false" ht="12.75" hidden="false" customHeight="false" outlineLevel="0" collapsed="false">
      <c r="D627" s="112"/>
    </row>
    <row r="628" customFormat="false" ht="12.75" hidden="false" customHeight="false" outlineLevel="0" collapsed="false">
      <c r="D628" s="112"/>
    </row>
    <row r="629" customFormat="false" ht="12.75" hidden="false" customHeight="false" outlineLevel="0" collapsed="false">
      <c r="D629" s="112"/>
    </row>
    <row r="630" customFormat="false" ht="12.75" hidden="false" customHeight="false" outlineLevel="0" collapsed="false">
      <c r="D630" s="112"/>
    </row>
    <row r="631" customFormat="false" ht="12.75" hidden="false" customHeight="false" outlineLevel="0" collapsed="false">
      <c r="D631" s="112"/>
    </row>
    <row r="632" customFormat="false" ht="12.75" hidden="false" customHeight="false" outlineLevel="0" collapsed="false">
      <c r="D632" s="112"/>
    </row>
    <row r="633" customFormat="false" ht="12.75" hidden="false" customHeight="false" outlineLevel="0" collapsed="false">
      <c r="D633" s="112"/>
    </row>
    <row r="634" customFormat="false" ht="12.75" hidden="false" customHeight="false" outlineLevel="0" collapsed="false">
      <c r="D634" s="112"/>
    </row>
    <row r="635" customFormat="false" ht="12.75" hidden="false" customHeight="false" outlineLevel="0" collapsed="false">
      <c r="D635" s="112"/>
    </row>
    <row r="636" customFormat="false" ht="12.75" hidden="false" customHeight="false" outlineLevel="0" collapsed="false">
      <c r="D636" s="112"/>
    </row>
    <row r="637" customFormat="false" ht="12.75" hidden="false" customHeight="false" outlineLevel="0" collapsed="false">
      <c r="D637" s="112"/>
    </row>
    <row r="638" customFormat="false" ht="12.75" hidden="false" customHeight="false" outlineLevel="0" collapsed="false">
      <c r="D638" s="112"/>
    </row>
    <row r="639" customFormat="false" ht="12.75" hidden="false" customHeight="false" outlineLevel="0" collapsed="false">
      <c r="D639" s="112"/>
    </row>
    <row r="640" customFormat="false" ht="12.75" hidden="false" customHeight="false" outlineLevel="0" collapsed="false">
      <c r="D640" s="112"/>
    </row>
    <row r="641" customFormat="false" ht="12.75" hidden="false" customHeight="false" outlineLevel="0" collapsed="false">
      <c r="D641" s="112"/>
    </row>
    <row r="642" customFormat="false" ht="12.75" hidden="false" customHeight="false" outlineLevel="0" collapsed="false">
      <c r="D642" s="112"/>
    </row>
    <row r="643" customFormat="false" ht="12.75" hidden="false" customHeight="false" outlineLevel="0" collapsed="false">
      <c r="D643" s="112"/>
    </row>
    <row r="644" customFormat="false" ht="12.75" hidden="false" customHeight="false" outlineLevel="0" collapsed="false">
      <c r="D644" s="112"/>
    </row>
    <row r="645" customFormat="false" ht="12.75" hidden="false" customHeight="false" outlineLevel="0" collapsed="false">
      <c r="D645" s="112"/>
    </row>
    <row r="646" customFormat="false" ht="12.75" hidden="false" customHeight="false" outlineLevel="0" collapsed="false">
      <c r="D646" s="112"/>
    </row>
    <row r="647" customFormat="false" ht="12.75" hidden="false" customHeight="false" outlineLevel="0" collapsed="false">
      <c r="D647" s="112"/>
    </row>
    <row r="648" customFormat="false" ht="12.75" hidden="false" customHeight="false" outlineLevel="0" collapsed="false">
      <c r="D648" s="112"/>
    </row>
    <row r="649" customFormat="false" ht="12.75" hidden="false" customHeight="false" outlineLevel="0" collapsed="false">
      <c r="D649" s="112"/>
    </row>
    <row r="650" customFormat="false" ht="12.75" hidden="false" customHeight="false" outlineLevel="0" collapsed="false">
      <c r="D650" s="112"/>
    </row>
    <row r="651" customFormat="false" ht="12.75" hidden="false" customHeight="false" outlineLevel="0" collapsed="false">
      <c r="D651" s="112"/>
    </row>
    <row r="652" customFormat="false" ht="12.75" hidden="false" customHeight="false" outlineLevel="0" collapsed="false">
      <c r="D652" s="112"/>
    </row>
    <row r="653" customFormat="false" ht="12.75" hidden="false" customHeight="false" outlineLevel="0" collapsed="false">
      <c r="D653" s="112"/>
    </row>
    <row r="654" customFormat="false" ht="12.75" hidden="false" customHeight="false" outlineLevel="0" collapsed="false">
      <c r="D654" s="112"/>
    </row>
    <row r="655" customFormat="false" ht="12.75" hidden="false" customHeight="false" outlineLevel="0" collapsed="false">
      <c r="D655" s="112"/>
    </row>
    <row r="656" customFormat="false" ht="12.75" hidden="false" customHeight="false" outlineLevel="0" collapsed="false">
      <c r="D656" s="112"/>
    </row>
    <row r="657" customFormat="false" ht="12.75" hidden="false" customHeight="false" outlineLevel="0" collapsed="false">
      <c r="D657" s="112"/>
    </row>
    <row r="658" customFormat="false" ht="12.75" hidden="false" customHeight="false" outlineLevel="0" collapsed="false">
      <c r="D658" s="112"/>
    </row>
    <row r="659" customFormat="false" ht="12.75" hidden="false" customHeight="false" outlineLevel="0" collapsed="false">
      <c r="D659" s="112"/>
    </row>
    <row r="660" customFormat="false" ht="12.75" hidden="false" customHeight="false" outlineLevel="0" collapsed="false">
      <c r="D660" s="112"/>
    </row>
    <row r="661" customFormat="false" ht="12.75" hidden="false" customHeight="false" outlineLevel="0" collapsed="false">
      <c r="D661" s="112"/>
    </row>
    <row r="662" customFormat="false" ht="12.75" hidden="false" customHeight="false" outlineLevel="0" collapsed="false">
      <c r="D662" s="112"/>
    </row>
    <row r="663" customFormat="false" ht="12.75" hidden="false" customHeight="false" outlineLevel="0" collapsed="false">
      <c r="D663" s="112"/>
    </row>
    <row r="664" customFormat="false" ht="12.75" hidden="false" customHeight="false" outlineLevel="0" collapsed="false">
      <c r="D664" s="112"/>
    </row>
    <row r="665" customFormat="false" ht="12.75" hidden="false" customHeight="false" outlineLevel="0" collapsed="false">
      <c r="D665" s="112"/>
    </row>
    <row r="666" customFormat="false" ht="12.75" hidden="false" customHeight="false" outlineLevel="0" collapsed="false">
      <c r="D666" s="112"/>
    </row>
    <row r="667" customFormat="false" ht="12.75" hidden="false" customHeight="false" outlineLevel="0" collapsed="false">
      <c r="D667" s="112"/>
    </row>
    <row r="668" customFormat="false" ht="12.75" hidden="false" customHeight="false" outlineLevel="0" collapsed="false">
      <c r="D668" s="112"/>
    </row>
    <row r="669" customFormat="false" ht="12.75" hidden="false" customHeight="false" outlineLevel="0" collapsed="false">
      <c r="D669" s="112"/>
    </row>
    <row r="670" customFormat="false" ht="12.75" hidden="false" customHeight="false" outlineLevel="0" collapsed="false">
      <c r="D670" s="112"/>
    </row>
    <row r="671" customFormat="false" ht="12.75" hidden="false" customHeight="false" outlineLevel="0" collapsed="false">
      <c r="D671" s="112"/>
    </row>
    <row r="672" customFormat="false" ht="12.75" hidden="false" customHeight="false" outlineLevel="0" collapsed="false">
      <c r="D672" s="112"/>
    </row>
    <row r="673" customFormat="false" ht="12.75" hidden="false" customHeight="false" outlineLevel="0" collapsed="false">
      <c r="D673" s="112"/>
    </row>
    <row r="674" customFormat="false" ht="12.75" hidden="false" customHeight="false" outlineLevel="0" collapsed="false">
      <c r="D674" s="112"/>
    </row>
    <row r="675" customFormat="false" ht="12.75" hidden="false" customHeight="false" outlineLevel="0" collapsed="false">
      <c r="D675" s="112"/>
    </row>
    <row r="676" customFormat="false" ht="12.75" hidden="false" customHeight="false" outlineLevel="0" collapsed="false">
      <c r="D676" s="112"/>
    </row>
    <row r="677" customFormat="false" ht="12.75" hidden="false" customHeight="false" outlineLevel="0" collapsed="false">
      <c r="D677" s="112"/>
    </row>
    <row r="678" customFormat="false" ht="12.75" hidden="false" customHeight="false" outlineLevel="0" collapsed="false">
      <c r="D678" s="112"/>
    </row>
    <row r="679" customFormat="false" ht="12.75" hidden="false" customHeight="false" outlineLevel="0" collapsed="false">
      <c r="D679" s="112"/>
    </row>
    <row r="680" customFormat="false" ht="12.75" hidden="false" customHeight="false" outlineLevel="0" collapsed="false">
      <c r="D680" s="112"/>
    </row>
    <row r="681" customFormat="false" ht="12.75" hidden="false" customHeight="false" outlineLevel="0" collapsed="false">
      <c r="D681" s="112"/>
    </row>
    <row r="682" customFormat="false" ht="12.75" hidden="false" customHeight="false" outlineLevel="0" collapsed="false">
      <c r="D682" s="112"/>
    </row>
    <row r="683" customFormat="false" ht="12.75" hidden="false" customHeight="false" outlineLevel="0" collapsed="false">
      <c r="D683" s="112"/>
    </row>
    <row r="684" customFormat="false" ht="12.75" hidden="false" customHeight="false" outlineLevel="0" collapsed="false">
      <c r="D684" s="112"/>
    </row>
    <row r="685" customFormat="false" ht="12.75" hidden="false" customHeight="false" outlineLevel="0" collapsed="false">
      <c r="D685" s="112"/>
    </row>
    <row r="686" customFormat="false" ht="12.75" hidden="false" customHeight="false" outlineLevel="0" collapsed="false">
      <c r="D686" s="112"/>
    </row>
    <row r="687" customFormat="false" ht="12.75" hidden="false" customHeight="false" outlineLevel="0" collapsed="false">
      <c r="D687" s="112"/>
    </row>
    <row r="688" customFormat="false" ht="12.75" hidden="false" customHeight="false" outlineLevel="0" collapsed="false">
      <c r="D688" s="112"/>
    </row>
    <row r="689" customFormat="false" ht="12.75" hidden="false" customHeight="false" outlineLevel="0" collapsed="false">
      <c r="D689" s="112"/>
    </row>
    <row r="690" customFormat="false" ht="12.75" hidden="false" customHeight="false" outlineLevel="0" collapsed="false">
      <c r="D690" s="112"/>
    </row>
    <row r="691" customFormat="false" ht="12.75" hidden="false" customHeight="false" outlineLevel="0" collapsed="false">
      <c r="D691" s="112"/>
    </row>
    <row r="692" customFormat="false" ht="12.75" hidden="false" customHeight="false" outlineLevel="0" collapsed="false">
      <c r="D692" s="112"/>
    </row>
    <row r="693" customFormat="false" ht="12.75" hidden="false" customHeight="false" outlineLevel="0" collapsed="false">
      <c r="D693" s="112"/>
    </row>
    <row r="694" customFormat="false" ht="12.75" hidden="false" customHeight="false" outlineLevel="0" collapsed="false">
      <c r="D694" s="112"/>
    </row>
    <row r="695" customFormat="false" ht="12.75" hidden="false" customHeight="false" outlineLevel="0" collapsed="false">
      <c r="D695" s="112"/>
    </row>
    <row r="696" customFormat="false" ht="12.75" hidden="false" customHeight="false" outlineLevel="0" collapsed="false">
      <c r="D696" s="112"/>
    </row>
    <row r="697" customFormat="false" ht="12.75" hidden="false" customHeight="false" outlineLevel="0" collapsed="false">
      <c r="D697" s="112"/>
    </row>
    <row r="698" customFormat="false" ht="12.75" hidden="false" customHeight="false" outlineLevel="0" collapsed="false">
      <c r="D698" s="112"/>
    </row>
    <row r="699" customFormat="false" ht="12.75" hidden="false" customHeight="false" outlineLevel="0" collapsed="false">
      <c r="D699" s="112"/>
    </row>
    <row r="700" customFormat="false" ht="12.75" hidden="false" customHeight="false" outlineLevel="0" collapsed="false">
      <c r="D700" s="112"/>
    </row>
    <row r="701" customFormat="false" ht="12.75" hidden="false" customHeight="false" outlineLevel="0" collapsed="false">
      <c r="D701" s="112"/>
    </row>
    <row r="702" customFormat="false" ht="12.75" hidden="false" customHeight="false" outlineLevel="0" collapsed="false">
      <c r="D702" s="112"/>
    </row>
    <row r="703" customFormat="false" ht="12.75" hidden="false" customHeight="false" outlineLevel="0" collapsed="false">
      <c r="D703" s="112"/>
    </row>
    <row r="704" customFormat="false" ht="12.75" hidden="false" customHeight="false" outlineLevel="0" collapsed="false">
      <c r="D704" s="112"/>
    </row>
    <row r="705" customFormat="false" ht="12.75" hidden="false" customHeight="false" outlineLevel="0" collapsed="false">
      <c r="D705" s="112"/>
    </row>
    <row r="706" customFormat="false" ht="12.75" hidden="false" customHeight="false" outlineLevel="0" collapsed="false">
      <c r="D706" s="112"/>
    </row>
    <row r="707" customFormat="false" ht="12.75" hidden="false" customHeight="false" outlineLevel="0" collapsed="false">
      <c r="D707" s="112"/>
    </row>
    <row r="708" customFormat="false" ht="12.75" hidden="false" customHeight="false" outlineLevel="0" collapsed="false">
      <c r="D708" s="112"/>
    </row>
    <row r="709" customFormat="false" ht="12.75" hidden="false" customHeight="false" outlineLevel="0" collapsed="false">
      <c r="D709" s="112"/>
    </row>
    <row r="710" customFormat="false" ht="12.75" hidden="false" customHeight="false" outlineLevel="0" collapsed="false">
      <c r="D710" s="112"/>
    </row>
    <row r="711" customFormat="false" ht="12.75" hidden="false" customHeight="false" outlineLevel="0" collapsed="false">
      <c r="D711" s="112"/>
    </row>
    <row r="712" customFormat="false" ht="12.75" hidden="false" customHeight="false" outlineLevel="0" collapsed="false">
      <c r="D712" s="112"/>
    </row>
    <row r="713" customFormat="false" ht="12.75" hidden="false" customHeight="false" outlineLevel="0" collapsed="false">
      <c r="D713" s="112"/>
    </row>
    <row r="714" customFormat="false" ht="12.75" hidden="false" customHeight="false" outlineLevel="0" collapsed="false">
      <c r="D714" s="112"/>
    </row>
    <row r="715" customFormat="false" ht="12.75" hidden="false" customHeight="false" outlineLevel="0" collapsed="false">
      <c r="D715" s="112"/>
    </row>
    <row r="716" customFormat="false" ht="12.75" hidden="false" customHeight="false" outlineLevel="0" collapsed="false">
      <c r="D716" s="112"/>
    </row>
    <row r="717" customFormat="false" ht="12.75" hidden="false" customHeight="false" outlineLevel="0" collapsed="false">
      <c r="D717" s="112"/>
    </row>
    <row r="718" customFormat="false" ht="12.75" hidden="false" customHeight="false" outlineLevel="0" collapsed="false">
      <c r="D718" s="112"/>
    </row>
    <row r="719" customFormat="false" ht="12.75" hidden="false" customHeight="false" outlineLevel="0" collapsed="false">
      <c r="D719" s="112"/>
    </row>
    <row r="720" customFormat="false" ht="12.75" hidden="false" customHeight="false" outlineLevel="0" collapsed="false">
      <c r="D720" s="112"/>
    </row>
    <row r="721" customFormat="false" ht="12.75" hidden="false" customHeight="false" outlineLevel="0" collapsed="false">
      <c r="D721" s="112"/>
    </row>
    <row r="722" customFormat="false" ht="12.75" hidden="false" customHeight="false" outlineLevel="0" collapsed="false">
      <c r="D722" s="112"/>
    </row>
    <row r="723" customFormat="false" ht="12.75" hidden="false" customHeight="false" outlineLevel="0" collapsed="false">
      <c r="D723" s="112"/>
    </row>
    <row r="724" customFormat="false" ht="12.75" hidden="false" customHeight="false" outlineLevel="0" collapsed="false">
      <c r="D724" s="112"/>
    </row>
    <row r="725" customFormat="false" ht="12.75" hidden="false" customHeight="false" outlineLevel="0" collapsed="false">
      <c r="D725" s="112"/>
    </row>
    <row r="726" customFormat="false" ht="12.75" hidden="false" customHeight="false" outlineLevel="0" collapsed="false">
      <c r="D726" s="112"/>
    </row>
    <row r="727" customFormat="false" ht="12.75" hidden="false" customHeight="false" outlineLevel="0" collapsed="false">
      <c r="D727" s="112"/>
    </row>
    <row r="728" customFormat="false" ht="12.75" hidden="false" customHeight="false" outlineLevel="0" collapsed="false">
      <c r="D728" s="112"/>
    </row>
    <row r="729" customFormat="false" ht="12.75" hidden="false" customHeight="false" outlineLevel="0" collapsed="false">
      <c r="D729" s="112"/>
    </row>
    <row r="730" customFormat="false" ht="12.75" hidden="false" customHeight="false" outlineLevel="0" collapsed="false">
      <c r="D730" s="112"/>
    </row>
    <row r="731" customFormat="false" ht="12.75" hidden="false" customHeight="false" outlineLevel="0" collapsed="false">
      <c r="D731" s="112"/>
    </row>
    <row r="732" customFormat="false" ht="12.75" hidden="false" customHeight="false" outlineLevel="0" collapsed="false">
      <c r="D732" s="112"/>
    </row>
    <row r="733" customFormat="false" ht="12.75" hidden="false" customHeight="false" outlineLevel="0" collapsed="false">
      <c r="D733" s="112"/>
    </row>
    <row r="734" customFormat="false" ht="12.75" hidden="false" customHeight="false" outlineLevel="0" collapsed="false">
      <c r="D734" s="112"/>
    </row>
    <row r="735" customFormat="false" ht="12.75" hidden="false" customHeight="false" outlineLevel="0" collapsed="false">
      <c r="D735" s="112"/>
    </row>
    <row r="736" customFormat="false" ht="12.75" hidden="false" customHeight="false" outlineLevel="0" collapsed="false">
      <c r="D736" s="112"/>
    </row>
    <row r="737" customFormat="false" ht="12.75" hidden="false" customHeight="false" outlineLevel="0" collapsed="false">
      <c r="D737" s="112"/>
    </row>
    <row r="738" customFormat="false" ht="12.75" hidden="false" customHeight="false" outlineLevel="0" collapsed="false">
      <c r="D738" s="112"/>
    </row>
    <row r="739" customFormat="false" ht="12.75" hidden="false" customHeight="false" outlineLevel="0" collapsed="false">
      <c r="D739" s="112"/>
    </row>
    <row r="740" customFormat="false" ht="12.75" hidden="false" customHeight="false" outlineLevel="0" collapsed="false">
      <c r="D740" s="112"/>
    </row>
    <row r="741" customFormat="false" ht="12.75" hidden="false" customHeight="false" outlineLevel="0" collapsed="false">
      <c r="D741" s="112"/>
    </row>
    <row r="742" customFormat="false" ht="12.75" hidden="false" customHeight="false" outlineLevel="0" collapsed="false">
      <c r="D742" s="112"/>
    </row>
    <row r="743" customFormat="false" ht="12.75" hidden="false" customHeight="false" outlineLevel="0" collapsed="false">
      <c r="D743" s="112"/>
    </row>
    <row r="744" customFormat="false" ht="12.75" hidden="false" customHeight="false" outlineLevel="0" collapsed="false">
      <c r="D744" s="112"/>
    </row>
    <row r="745" customFormat="false" ht="12.75" hidden="false" customHeight="false" outlineLevel="0" collapsed="false">
      <c r="D745" s="112"/>
    </row>
    <row r="746" customFormat="false" ht="12.75" hidden="false" customHeight="false" outlineLevel="0" collapsed="false">
      <c r="D746" s="112"/>
    </row>
    <row r="747" customFormat="false" ht="12.75" hidden="false" customHeight="false" outlineLevel="0" collapsed="false">
      <c r="D747" s="112"/>
    </row>
    <row r="748" customFormat="false" ht="12.75" hidden="false" customHeight="false" outlineLevel="0" collapsed="false">
      <c r="D748" s="112"/>
    </row>
    <row r="749" customFormat="false" ht="12.75" hidden="false" customHeight="false" outlineLevel="0" collapsed="false">
      <c r="D749" s="112"/>
    </row>
    <row r="750" customFormat="false" ht="12.75" hidden="false" customHeight="false" outlineLevel="0" collapsed="false">
      <c r="D750" s="112"/>
    </row>
    <row r="751" customFormat="false" ht="12.75" hidden="false" customHeight="false" outlineLevel="0" collapsed="false">
      <c r="D751" s="112"/>
    </row>
    <row r="752" customFormat="false" ht="12.75" hidden="false" customHeight="false" outlineLevel="0" collapsed="false">
      <c r="D752" s="112"/>
    </row>
    <row r="753" customFormat="false" ht="12.75" hidden="false" customHeight="false" outlineLevel="0" collapsed="false">
      <c r="D753" s="112"/>
    </row>
    <row r="754" customFormat="false" ht="12.75" hidden="false" customHeight="false" outlineLevel="0" collapsed="false">
      <c r="D754" s="112"/>
    </row>
    <row r="755" customFormat="false" ht="12.75" hidden="false" customHeight="false" outlineLevel="0" collapsed="false">
      <c r="D755" s="112"/>
    </row>
    <row r="756" customFormat="false" ht="12.75" hidden="false" customHeight="false" outlineLevel="0" collapsed="false">
      <c r="D756" s="112"/>
    </row>
    <row r="757" customFormat="false" ht="12.75" hidden="false" customHeight="false" outlineLevel="0" collapsed="false">
      <c r="D757" s="112"/>
    </row>
    <row r="758" customFormat="false" ht="12.75" hidden="false" customHeight="false" outlineLevel="0" collapsed="false">
      <c r="D758" s="112"/>
    </row>
    <row r="759" customFormat="false" ht="12.75" hidden="false" customHeight="false" outlineLevel="0" collapsed="false">
      <c r="D759" s="112"/>
    </row>
    <row r="760" customFormat="false" ht="12.75" hidden="false" customHeight="false" outlineLevel="0" collapsed="false">
      <c r="D760" s="112"/>
    </row>
    <row r="761" customFormat="false" ht="12.75" hidden="false" customHeight="false" outlineLevel="0" collapsed="false">
      <c r="D761" s="112"/>
    </row>
    <row r="762" customFormat="false" ht="12.75" hidden="false" customHeight="false" outlineLevel="0" collapsed="false">
      <c r="D762" s="112"/>
    </row>
    <row r="763" customFormat="false" ht="12.75" hidden="false" customHeight="false" outlineLevel="0" collapsed="false">
      <c r="D763" s="112"/>
    </row>
    <row r="764" customFormat="false" ht="12.75" hidden="false" customHeight="false" outlineLevel="0" collapsed="false">
      <c r="D764" s="112"/>
    </row>
    <row r="765" customFormat="false" ht="12.75" hidden="false" customHeight="false" outlineLevel="0" collapsed="false">
      <c r="D765" s="112"/>
    </row>
    <row r="766" customFormat="false" ht="12.75" hidden="false" customHeight="false" outlineLevel="0" collapsed="false">
      <c r="D766" s="112"/>
    </row>
    <row r="767" customFormat="false" ht="12.75" hidden="false" customHeight="false" outlineLevel="0" collapsed="false">
      <c r="D767" s="112"/>
    </row>
    <row r="768" customFormat="false" ht="12.75" hidden="false" customHeight="false" outlineLevel="0" collapsed="false">
      <c r="D768" s="112"/>
    </row>
    <row r="769" customFormat="false" ht="12.75" hidden="false" customHeight="false" outlineLevel="0" collapsed="false">
      <c r="D769" s="112"/>
    </row>
    <row r="770" customFormat="false" ht="12.75" hidden="false" customHeight="false" outlineLevel="0" collapsed="false">
      <c r="D770" s="112"/>
    </row>
    <row r="771" customFormat="false" ht="12.75" hidden="false" customHeight="false" outlineLevel="0" collapsed="false">
      <c r="D771" s="112"/>
    </row>
    <row r="772" customFormat="false" ht="12.75" hidden="false" customHeight="false" outlineLevel="0" collapsed="false">
      <c r="D772" s="112"/>
    </row>
    <row r="773" customFormat="false" ht="12.75" hidden="false" customHeight="false" outlineLevel="0" collapsed="false">
      <c r="D773" s="112"/>
    </row>
    <row r="774" customFormat="false" ht="12.75" hidden="false" customHeight="false" outlineLevel="0" collapsed="false">
      <c r="D774" s="112"/>
    </row>
    <row r="775" customFormat="false" ht="12.75" hidden="false" customHeight="false" outlineLevel="0" collapsed="false">
      <c r="D775" s="112"/>
    </row>
    <row r="776" customFormat="false" ht="12.75" hidden="false" customHeight="false" outlineLevel="0" collapsed="false">
      <c r="D776" s="112"/>
    </row>
    <row r="777" customFormat="false" ht="12.75" hidden="false" customHeight="false" outlineLevel="0" collapsed="false">
      <c r="D777" s="112"/>
    </row>
    <row r="778" customFormat="false" ht="12.75" hidden="false" customHeight="false" outlineLevel="0" collapsed="false">
      <c r="D778" s="112"/>
    </row>
    <row r="779" customFormat="false" ht="12.75" hidden="false" customHeight="false" outlineLevel="0" collapsed="false">
      <c r="D779" s="112"/>
    </row>
    <row r="780" customFormat="false" ht="12.75" hidden="false" customHeight="false" outlineLevel="0" collapsed="false">
      <c r="D780" s="112"/>
    </row>
    <row r="781" customFormat="false" ht="12.75" hidden="false" customHeight="false" outlineLevel="0" collapsed="false">
      <c r="D781" s="112"/>
    </row>
    <row r="782" customFormat="false" ht="12.75" hidden="false" customHeight="false" outlineLevel="0" collapsed="false">
      <c r="D782" s="112"/>
    </row>
    <row r="783" customFormat="false" ht="12.75" hidden="false" customHeight="false" outlineLevel="0" collapsed="false">
      <c r="D783" s="112"/>
    </row>
    <row r="784" customFormat="false" ht="12.75" hidden="false" customHeight="false" outlineLevel="0" collapsed="false">
      <c r="D784" s="112"/>
    </row>
    <row r="785" customFormat="false" ht="12.75" hidden="false" customHeight="false" outlineLevel="0" collapsed="false">
      <c r="D785" s="112"/>
    </row>
    <row r="786" customFormat="false" ht="12.75" hidden="false" customHeight="false" outlineLevel="0" collapsed="false">
      <c r="D786" s="112"/>
    </row>
    <row r="787" customFormat="false" ht="12.75" hidden="false" customHeight="false" outlineLevel="0" collapsed="false">
      <c r="D787" s="112"/>
    </row>
    <row r="788" customFormat="false" ht="12.75" hidden="false" customHeight="false" outlineLevel="0" collapsed="false">
      <c r="D788" s="112"/>
    </row>
    <row r="789" customFormat="false" ht="12.75" hidden="false" customHeight="false" outlineLevel="0" collapsed="false">
      <c r="D789" s="112"/>
    </row>
    <row r="790" customFormat="false" ht="12.75" hidden="false" customHeight="false" outlineLevel="0" collapsed="false">
      <c r="D790" s="112"/>
    </row>
    <row r="791" customFormat="false" ht="12.75" hidden="false" customHeight="false" outlineLevel="0" collapsed="false">
      <c r="D791" s="112"/>
    </row>
    <row r="792" customFormat="false" ht="12.75" hidden="false" customHeight="false" outlineLevel="0" collapsed="false">
      <c r="D792" s="112"/>
    </row>
    <row r="793" customFormat="false" ht="12.75" hidden="false" customHeight="false" outlineLevel="0" collapsed="false">
      <c r="D793" s="112"/>
    </row>
    <row r="794" customFormat="false" ht="12.75" hidden="false" customHeight="false" outlineLevel="0" collapsed="false">
      <c r="D794" s="112"/>
    </row>
    <row r="795" customFormat="false" ht="12.75" hidden="false" customHeight="false" outlineLevel="0" collapsed="false">
      <c r="D795" s="112"/>
    </row>
    <row r="796" customFormat="false" ht="12.75" hidden="false" customHeight="false" outlineLevel="0" collapsed="false">
      <c r="D796" s="112"/>
    </row>
    <row r="797" customFormat="false" ht="12.75" hidden="false" customHeight="false" outlineLevel="0" collapsed="false">
      <c r="D797" s="112"/>
    </row>
    <row r="798" customFormat="false" ht="12.75" hidden="false" customHeight="false" outlineLevel="0" collapsed="false">
      <c r="D798" s="112"/>
    </row>
    <row r="799" customFormat="false" ht="12.75" hidden="false" customHeight="false" outlineLevel="0" collapsed="false">
      <c r="D799" s="112"/>
    </row>
    <row r="800" customFormat="false" ht="12.75" hidden="false" customHeight="false" outlineLevel="0" collapsed="false">
      <c r="D800" s="112"/>
    </row>
    <row r="801" customFormat="false" ht="12.75" hidden="false" customHeight="false" outlineLevel="0" collapsed="false">
      <c r="D801" s="112"/>
    </row>
    <row r="802" customFormat="false" ht="12.75" hidden="false" customHeight="false" outlineLevel="0" collapsed="false">
      <c r="D802" s="112"/>
    </row>
    <row r="803" customFormat="false" ht="12.75" hidden="false" customHeight="false" outlineLevel="0" collapsed="false">
      <c r="D803" s="112"/>
    </row>
    <row r="804" customFormat="false" ht="12.75" hidden="false" customHeight="false" outlineLevel="0" collapsed="false">
      <c r="D804" s="112"/>
    </row>
    <row r="805" customFormat="false" ht="12.75" hidden="false" customHeight="false" outlineLevel="0" collapsed="false">
      <c r="D805" s="112"/>
    </row>
    <row r="806" customFormat="false" ht="12.75" hidden="false" customHeight="false" outlineLevel="0" collapsed="false">
      <c r="D806" s="112"/>
    </row>
    <row r="807" customFormat="false" ht="12.75" hidden="false" customHeight="false" outlineLevel="0" collapsed="false">
      <c r="D807" s="112"/>
    </row>
    <row r="808" customFormat="false" ht="12.75" hidden="false" customHeight="false" outlineLevel="0" collapsed="false">
      <c r="D808" s="112"/>
    </row>
    <row r="809" customFormat="false" ht="12.75" hidden="false" customHeight="false" outlineLevel="0" collapsed="false">
      <c r="D809" s="112"/>
    </row>
    <row r="810" customFormat="false" ht="12.75" hidden="false" customHeight="false" outlineLevel="0" collapsed="false">
      <c r="D810" s="112"/>
    </row>
    <row r="811" customFormat="false" ht="12.75" hidden="false" customHeight="false" outlineLevel="0" collapsed="false">
      <c r="D811" s="112"/>
    </row>
    <row r="812" customFormat="false" ht="12.75" hidden="false" customHeight="false" outlineLevel="0" collapsed="false">
      <c r="D812" s="112"/>
    </row>
    <row r="813" customFormat="false" ht="12.75" hidden="false" customHeight="false" outlineLevel="0" collapsed="false">
      <c r="D813" s="112"/>
    </row>
    <row r="814" customFormat="false" ht="12.75" hidden="false" customHeight="false" outlineLevel="0" collapsed="false">
      <c r="D814" s="112"/>
    </row>
    <row r="815" customFormat="false" ht="12.75" hidden="false" customHeight="false" outlineLevel="0" collapsed="false">
      <c r="D815" s="112"/>
    </row>
    <row r="816" customFormat="false" ht="12.75" hidden="false" customHeight="false" outlineLevel="0" collapsed="false">
      <c r="D816" s="112"/>
    </row>
    <row r="817" customFormat="false" ht="12.75" hidden="false" customHeight="false" outlineLevel="0" collapsed="false">
      <c r="D817" s="112"/>
    </row>
    <row r="818" customFormat="false" ht="12.75" hidden="false" customHeight="false" outlineLevel="0" collapsed="false">
      <c r="D818" s="112"/>
    </row>
    <row r="819" customFormat="false" ht="12.75" hidden="false" customHeight="false" outlineLevel="0" collapsed="false">
      <c r="D819" s="112"/>
    </row>
    <row r="820" customFormat="false" ht="12.75" hidden="false" customHeight="false" outlineLevel="0" collapsed="false">
      <c r="D820" s="112"/>
    </row>
    <row r="821" customFormat="false" ht="12.75" hidden="false" customHeight="false" outlineLevel="0" collapsed="false">
      <c r="D821" s="112"/>
    </row>
    <row r="822" customFormat="false" ht="12.75" hidden="false" customHeight="false" outlineLevel="0" collapsed="false">
      <c r="D822" s="112"/>
    </row>
    <row r="823" customFormat="false" ht="12.75" hidden="false" customHeight="false" outlineLevel="0" collapsed="false">
      <c r="D823" s="112"/>
    </row>
    <row r="824" customFormat="false" ht="12.75" hidden="false" customHeight="false" outlineLevel="0" collapsed="false">
      <c r="D824" s="112"/>
    </row>
    <row r="825" customFormat="false" ht="12.75" hidden="false" customHeight="false" outlineLevel="0" collapsed="false">
      <c r="D825" s="112"/>
    </row>
    <row r="826" customFormat="false" ht="12.75" hidden="false" customHeight="false" outlineLevel="0" collapsed="false">
      <c r="D826" s="112"/>
    </row>
    <row r="827" customFormat="false" ht="12.75" hidden="false" customHeight="false" outlineLevel="0" collapsed="false">
      <c r="D827" s="112"/>
    </row>
    <row r="828" customFormat="false" ht="12.75" hidden="false" customHeight="false" outlineLevel="0" collapsed="false">
      <c r="D828" s="112"/>
    </row>
    <row r="829" customFormat="false" ht="12.75" hidden="false" customHeight="false" outlineLevel="0" collapsed="false">
      <c r="D829" s="112"/>
    </row>
    <row r="830" customFormat="false" ht="12.75" hidden="false" customHeight="false" outlineLevel="0" collapsed="false">
      <c r="D830" s="112"/>
    </row>
    <row r="831" customFormat="false" ht="12.75" hidden="false" customHeight="false" outlineLevel="0" collapsed="false">
      <c r="D831" s="112"/>
    </row>
    <row r="832" customFormat="false" ht="12.75" hidden="false" customHeight="false" outlineLevel="0" collapsed="false">
      <c r="D832" s="112"/>
    </row>
    <row r="833" customFormat="false" ht="12.75" hidden="false" customHeight="false" outlineLevel="0" collapsed="false">
      <c r="D833" s="112"/>
    </row>
    <row r="834" customFormat="false" ht="12.75" hidden="false" customHeight="false" outlineLevel="0" collapsed="false">
      <c r="D834" s="112"/>
    </row>
    <row r="835" customFormat="false" ht="12.75" hidden="false" customHeight="false" outlineLevel="0" collapsed="false">
      <c r="D835" s="112"/>
    </row>
    <row r="836" customFormat="false" ht="12.75" hidden="false" customHeight="false" outlineLevel="0" collapsed="false">
      <c r="D836" s="112"/>
    </row>
    <row r="837" customFormat="false" ht="12.75" hidden="false" customHeight="false" outlineLevel="0" collapsed="false">
      <c r="D837" s="112"/>
    </row>
    <row r="838" customFormat="false" ht="12.75" hidden="false" customHeight="false" outlineLevel="0" collapsed="false">
      <c r="D838" s="112"/>
    </row>
    <row r="839" customFormat="false" ht="12.75" hidden="false" customHeight="false" outlineLevel="0" collapsed="false">
      <c r="D839" s="112"/>
    </row>
    <row r="840" customFormat="false" ht="12.75" hidden="false" customHeight="false" outlineLevel="0" collapsed="false">
      <c r="D840" s="112"/>
    </row>
    <row r="841" customFormat="false" ht="12.75" hidden="false" customHeight="false" outlineLevel="0" collapsed="false">
      <c r="D841" s="112"/>
    </row>
    <row r="842" customFormat="false" ht="12.75" hidden="false" customHeight="false" outlineLevel="0" collapsed="false">
      <c r="D842" s="112"/>
    </row>
    <row r="843" customFormat="false" ht="12.75" hidden="false" customHeight="false" outlineLevel="0" collapsed="false">
      <c r="D843" s="112"/>
    </row>
    <row r="844" customFormat="false" ht="12.75" hidden="false" customHeight="false" outlineLevel="0" collapsed="false">
      <c r="D844" s="112"/>
    </row>
    <row r="845" customFormat="false" ht="12.75" hidden="false" customHeight="false" outlineLevel="0" collapsed="false">
      <c r="D845" s="112"/>
    </row>
    <row r="846" customFormat="false" ht="12.75" hidden="false" customHeight="false" outlineLevel="0" collapsed="false">
      <c r="D846" s="112"/>
    </row>
    <row r="847" customFormat="false" ht="12.75" hidden="false" customHeight="false" outlineLevel="0" collapsed="false">
      <c r="D847" s="112"/>
    </row>
    <row r="848" customFormat="false" ht="12.75" hidden="false" customHeight="false" outlineLevel="0" collapsed="false">
      <c r="D848" s="112"/>
    </row>
    <row r="849" customFormat="false" ht="12.75" hidden="false" customHeight="false" outlineLevel="0" collapsed="false">
      <c r="D849" s="112"/>
    </row>
    <row r="850" customFormat="false" ht="12.75" hidden="false" customHeight="false" outlineLevel="0" collapsed="false">
      <c r="D850" s="112"/>
    </row>
    <row r="851" customFormat="false" ht="12.75" hidden="false" customHeight="false" outlineLevel="0" collapsed="false">
      <c r="D851" s="112"/>
    </row>
    <row r="852" customFormat="false" ht="12.75" hidden="false" customHeight="false" outlineLevel="0" collapsed="false">
      <c r="D852" s="112"/>
    </row>
    <row r="853" customFormat="false" ht="12.75" hidden="false" customHeight="false" outlineLevel="0" collapsed="false">
      <c r="D853" s="112"/>
    </row>
    <row r="854" customFormat="false" ht="12.75" hidden="false" customHeight="false" outlineLevel="0" collapsed="false">
      <c r="D854" s="112"/>
    </row>
    <row r="855" customFormat="false" ht="12.75" hidden="false" customHeight="false" outlineLevel="0" collapsed="false">
      <c r="D855" s="112"/>
    </row>
    <row r="856" customFormat="false" ht="12.75" hidden="false" customHeight="false" outlineLevel="0" collapsed="false">
      <c r="D856" s="112"/>
    </row>
    <row r="857" customFormat="false" ht="12.75" hidden="false" customHeight="false" outlineLevel="0" collapsed="false">
      <c r="D857" s="112"/>
    </row>
    <row r="858" customFormat="false" ht="12.75" hidden="false" customHeight="false" outlineLevel="0" collapsed="false">
      <c r="D858" s="112"/>
    </row>
    <row r="859" customFormat="false" ht="12.75" hidden="false" customHeight="false" outlineLevel="0" collapsed="false">
      <c r="D859" s="112"/>
    </row>
    <row r="860" customFormat="false" ht="12.75" hidden="false" customHeight="false" outlineLevel="0" collapsed="false">
      <c r="D860" s="112"/>
    </row>
    <row r="861" customFormat="false" ht="12.75" hidden="false" customHeight="false" outlineLevel="0" collapsed="false">
      <c r="D861" s="112"/>
    </row>
    <row r="862" customFormat="false" ht="12.75" hidden="false" customHeight="false" outlineLevel="0" collapsed="false">
      <c r="D862" s="112"/>
    </row>
    <row r="863" customFormat="false" ht="12.75" hidden="false" customHeight="false" outlineLevel="0" collapsed="false">
      <c r="D863" s="112"/>
    </row>
    <row r="864" customFormat="false" ht="12.75" hidden="false" customHeight="false" outlineLevel="0" collapsed="false">
      <c r="D864" s="112"/>
    </row>
    <row r="865" customFormat="false" ht="12.75" hidden="false" customHeight="false" outlineLevel="0" collapsed="false">
      <c r="D865" s="112"/>
    </row>
    <row r="866" customFormat="false" ht="12.75" hidden="false" customHeight="false" outlineLevel="0" collapsed="false">
      <c r="D866" s="112"/>
    </row>
    <row r="867" customFormat="false" ht="12.75" hidden="false" customHeight="false" outlineLevel="0" collapsed="false">
      <c r="D867" s="112"/>
    </row>
    <row r="868" customFormat="false" ht="12.75" hidden="false" customHeight="false" outlineLevel="0" collapsed="false">
      <c r="D868" s="112"/>
    </row>
    <row r="869" customFormat="false" ht="12.75" hidden="false" customHeight="false" outlineLevel="0" collapsed="false">
      <c r="D869" s="112"/>
    </row>
    <row r="870" customFormat="false" ht="12.75" hidden="false" customHeight="false" outlineLevel="0" collapsed="false">
      <c r="D870" s="112"/>
    </row>
    <row r="871" customFormat="false" ht="12.75" hidden="false" customHeight="false" outlineLevel="0" collapsed="false">
      <c r="D871" s="112"/>
    </row>
    <row r="872" customFormat="false" ht="12.75" hidden="false" customHeight="false" outlineLevel="0" collapsed="false">
      <c r="D872" s="112"/>
    </row>
    <row r="873" customFormat="false" ht="12.75" hidden="false" customHeight="false" outlineLevel="0" collapsed="false">
      <c r="D873" s="112"/>
    </row>
    <row r="874" customFormat="false" ht="12.75" hidden="false" customHeight="false" outlineLevel="0" collapsed="false">
      <c r="D874" s="112"/>
    </row>
    <row r="875" customFormat="false" ht="12.75" hidden="false" customHeight="false" outlineLevel="0" collapsed="false">
      <c r="D875" s="112"/>
    </row>
    <row r="876" customFormat="false" ht="12.75" hidden="false" customHeight="false" outlineLevel="0" collapsed="false">
      <c r="D876" s="112"/>
    </row>
    <row r="877" customFormat="false" ht="12.75" hidden="false" customHeight="false" outlineLevel="0" collapsed="false">
      <c r="D877" s="112"/>
    </row>
    <row r="878" customFormat="false" ht="12.75" hidden="false" customHeight="false" outlineLevel="0" collapsed="false">
      <c r="D878" s="112"/>
    </row>
    <row r="879" customFormat="false" ht="12.75" hidden="false" customHeight="false" outlineLevel="0" collapsed="false">
      <c r="D879" s="112"/>
    </row>
    <row r="880" customFormat="false" ht="12.75" hidden="false" customHeight="false" outlineLevel="0" collapsed="false">
      <c r="D880" s="112"/>
    </row>
    <row r="881" customFormat="false" ht="12.75" hidden="false" customHeight="false" outlineLevel="0" collapsed="false">
      <c r="D881" s="112"/>
    </row>
    <row r="882" customFormat="false" ht="12.75" hidden="false" customHeight="false" outlineLevel="0" collapsed="false">
      <c r="D882" s="112"/>
    </row>
    <row r="883" customFormat="false" ht="12.75" hidden="false" customHeight="false" outlineLevel="0" collapsed="false">
      <c r="D883" s="112"/>
    </row>
    <row r="884" customFormat="false" ht="12.75" hidden="false" customHeight="false" outlineLevel="0" collapsed="false">
      <c r="D884" s="112"/>
    </row>
    <row r="885" customFormat="false" ht="12.75" hidden="false" customHeight="false" outlineLevel="0" collapsed="false">
      <c r="D885" s="112"/>
    </row>
    <row r="886" customFormat="false" ht="12.75" hidden="false" customHeight="false" outlineLevel="0" collapsed="false">
      <c r="D886" s="112"/>
    </row>
    <row r="887" customFormat="false" ht="12.75" hidden="false" customHeight="false" outlineLevel="0" collapsed="false">
      <c r="D887" s="112"/>
    </row>
    <row r="888" customFormat="false" ht="12.75" hidden="false" customHeight="false" outlineLevel="0" collapsed="false">
      <c r="D888" s="112"/>
    </row>
    <row r="889" customFormat="false" ht="12.75" hidden="false" customHeight="false" outlineLevel="0" collapsed="false">
      <c r="D889" s="112"/>
    </row>
    <row r="890" customFormat="false" ht="12.75" hidden="false" customHeight="false" outlineLevel="0" collapsed="false">
      <c r="D890" s="112"/>
    </row>
    <row r="891" customFormat="false" ht="12.75" hidden="false" customHeight="false" outlineLevel="0" collapsed="false">
      <c r="D891" s="112"/>
    </row>
    <row r="892" customFormat="false" ht="12.75" hidden="false" customHeight="false" outlineLevel="0" collapsed="false">
      <c r="D892" s="112"/>
    </row>
    <row r="893" customFormat="false" ht="12.75" hidden="false" customHeight="false" outlineLevel="0" collapsed="false">
      <c r="D893" s="112"/>
    </row>
    <row r="894" customFormat="false" ht="12.75" hidden="false" customHeight="false" outlineLevel="0" collapsed="false">
      <c r="D894" s="112"/>
    </row>
    <row r="895" customFormat="false" ht="12.75" hidden="false" customHeight="false" outlineLevel="0" collapsed="false">
      <c r="D895" s="112"/>
    </row>
    <row r="896" customFormat="false" ht="12.75" hidden="false" customHeight="false" outlineLevel="0" collapsed="false">
      <c r="D896" s="112"/>
    </row>
    <row r="897" customFormat="false" ht="12.75" hidden="false" customHeight="false" outlineLevel="0" collapsed="false">
      <c r="D897" s="112"/>
    </row>
    <row r="898" customFormat="false" ht="12.75" hidden="false" customHeight="false" outlineLevel="0" collapsed="false">
      <c r="D898" s="112"/>
    </row>
    <row r="899" customFormat="false" ht="12.75" hidden="false" customHeight="false" outlineLevel="0" collapsed="false">
      <c r="D899" s="112"/>
    </row>
    <row r="900" customFormat="false" ht="12.75" hidden="false" customHeight="false" outlineLevel="0" collapsed="false">
      <c r="D900" s="112"/>
    </row>
    <row r="901" customFormat="false" ht="12.75" hidden="false" customHeight="false" outlineLevel="0" collapsed="false">
      <c r="D901" s="112"/>
    </row>
    <row r="902" customFormat="false" ht="12.75" hidden="false" customHeight="false" outlineLevel="0" collapsed="false">
      <c r="D902" s="112"/>
    </row>
    <row r="903" customFormat="false" ht="12.75" hidden="false" customHeight="false" outlineLevel="0" collapsed="false">
      <c r="D903" s="112"/>
    </row>
    <row r="904" customFormat="false" ht="12.75" hidden="false" customHeight="false" outlineLevel="0" collapsed="false">
      <c r="D904" s="112"/>
    </row>
    <row r="905" customFormat="false" ht="12.75" hidden="false" customHeight="false" outlineLevel="0" collapsed="false">
      <c r="D905" s="112"/>
    </row>
    <row r="906" customFormat="false" ht="12.75" hidden="false" customHeight="false" outlineLevel="0" collapsed="false">
      <c r="D906" s="112"/>
    </row>
    <row r="907" customFormat="false" ht="12.75" hidden="false" customHeight="false" outlineLevel="0" collapsed="false">
      <c r="D907" s="112"/>
    </row>
    <row r="908" customFormat="false" ht="12.75" hidden="false" customHeight="false" outlineLevel="0" collapsed="false">
      <c r="D908" s="112"/>
    </row>
    <row r="909" customFormat="false" ht="12.75" hidden="false" customHeight="false" outlineLevel="0" collapsed="false">
      <c r="D909" s="112"/>
    </row>
    <row r="910" customFormat="false" ht="12.75" hidden="false" customHeight="false" outlineLevel="0" collapsed="false">
      <c r="D910" s="112"/>
    </row>
    <row r="911" customFormat="false" ht="12.75" hidden="false" customHeight="false" outlineLevel="0" collapsed="false">
      <c r="D911" s="112"/>
    </row>
    <row r="912" customFormat="false" ht="12.75" hidden="false" customHeight="false" outlineLevel="0" collapsed="false">
      <c r="D912" s="112"/>
    </row>
    <row r="913" customFormat="false" ht="12.75" hidden="false" customHeight="false" outlineLevel="0" collapsed="false">
      <c r="D913" s="112"/>
    </row>
    <row r="914" customFormat="false" ht="12.75" hidden="false" customHeight="false" outlineLevel="0" collapsed="false">
      <c r="D914" s="112"/>
    </row>
    <row r="915" customFormat="false" ht="12.75" hidden="false" customHeight="false" outlineLevel="0" collapsed="false">
      <c r="D915" s="112"/>
    </row>
    <row r="916" customFormat="false" ht="12.75" hidden="false" customHeight="false" outlineLevel="0" collapsed="false">
      <c r="D916" s="112"/>
    </row>
    <row r="917" customFormat="false" ht="12.75" hidden="false" customHeight="false" outlineLevel="0" collapsed="false">
      <c r="D917" s="112"/>
    </row>
    <row r="918" customFormat="false" ht="12.75" hidden="false" customHeight="false" outlineLevel="0" collapsed="false">
      <c r="D918" s="112"/>
    </row>
    <row r="919" customFormat="false" ht="12.75" hidden="false" customHeight="false" outlineLevel="0" collapsed="false">
      <c r="D919" s="112"/>
    </row>
    <row r="920" customFormat="false" ht="12.75" hidden="false" customHeight="false" outlineLevel="0" collapsed="false">
      <c r="D920" s="112"/>
    </row>
    <row r="921" customFormat="false" ht="12.75" hidden="false" customHeight="false" outlineLevel="0" collapsed="false">
      <c r="D921" s="112"/>
    </row>
    <row r="922" customFormat="false" ht="12.75" hidden="false" customHeight="false" outlineLevel="0" collapsed="false">
      <c r="D922" s="112"/>
    </row>
    <row r="923" customFormat="false" ht="12.75" hidden="false" customHeight="false" outlineLevel="0" collapsed="false">
      <c r="D923" s="112"/>
    </row>
    <row r="924" customFormat="false" ht="12.75" hidden="false" customHeight="false" outlineLevel="0" collapsed="false">
      <c r="D924" s="112"/>
    </row>
    <row r="925" customFormat="false" ht="12.75" hidden="false" customHeight="false" outlineLevel="0" collapsed="false">
      <c r="D925" s="112"/>
    </row>
    <row r="926" customFormat="false" ht="12.75" hidden="false" customHeight="false" outlineLevel="0" collapsed="false">
      <c r="D926" s="112"/>
    </row>
    <row r="927" customFormat="false" ht="12.75" hidden="false" customHeight="false" outlineLevel="0" collapsed="false">
      <c r="D927" s="112"/>
    </row>
    <row r="928" customFormat="false" ht="12.75" hidden="false" customHeight="false" outlineLevel="0" collapsed="false">
      <c r="D928" s="112"/>
    </row>
    <row r="929" customFormat="false" ht="12.75" hidden="false" customHeight="false" outlineLevel="0" collapsed="false">
      <c r="D929" s="112"/>
    </row>
    <row r="930" customFormat="false" ht="12.75" hidden="false" customHeight="false" outlineLevel="0" collapsed="false">
      <c r="D930" s="112"/>
    </row>
    <row r="931" customFormat="false" ht="12.75" hidden="false" customHeight="false" outlineLevel="0" collapsed="false">
      <c r="D931" s="112"/>
    </row>
    <row r="932" customFormat="false" ht="12.75" hidden="false" customHeight="false" outlineLevel="0" collapsed="false">
      <c r="D932" s="112"/>
    </row>
    <row r="933" customFormat="false" ht="12.75" hidden="false" customHeight="false" outlineLevel="0" collapsed="false">
      <c r="D933" s="112"/>
    </row>
    <row r="934" customFormat="false" ht="12.75" hidden="false" customHeight="false" outlineLevel="0" collapsed="false">
      <c r="D934" s="112"/>
    </row>
    <row r="935" customFormat="false" ht="12.75" hidden="false" customHeight="false" outlineLevel="0" collapsed="false">
      <c r="D935" s="112"/>
    </row>
    <row r="936" customFormat="false" ht="12.75" hidden="false" customHeight="false" outlineLevel="0" collapsed="false">
      <c r="D936" s="112"/>
    </row>
    <row r="937" customFormat="false" ht="12.75" hidden="false" customHeight="false" outlineLevel="0" collapsed="false">
      <c r="D937" s="112"/>
    </row>
    <row r="938" customFormat="false" ht="12.75" hidden="false" customHeight="false" outlineLevel="0" collapsed="false">
      <c r="D938" s="112"/>
    </row>
    <row r="939" customFormat="false" ht="12.75" hidden="false" customHeight="false" outlineLevel="0" collapsed="false">
      <c r="D939" s="112"/>
    </row>
    <row r="940" customFormat="false" ht="12.75" hidden="false" customHeight="false" outlineLevel="0" collapsed="false">
      <c r="D940" s="112"/>
    </row>
    <row r="941" customFormat="false" ht="12.75" hidden="false" customHeight="false" outlineLevel="0" collapsed="false">
      <c r="D941" s="112"/>
    </row>
    <row r="942" customFormat="false" ht="12.75" hidden="false" customHeight="false" outlineLevel="0" collapsed="false">
      <c r="D942" s="112"/>
    </row>
    <row r="943" customFormat="false" ht="12.75" hidden="false" customHeight="false" outlineLevel="0" collapsed="false">
      <c r="D943" s="112"/>
    </row>
    <row r="944" customFormat="false" ht="12.75" hidden="false" customHeight="false" outlineLevel="0" collapsed="false">
      <c r="D944" s="112"/>
    </row>
    <row r="945" customFormat="false" ht="12.75" hidden="false" customHeight="false" outlineLevel="0" collapsed="false">
      <c r="D945" s="112"/>
    </row>
    <row r="946" customFormat="false" ht="12.75" hidden="false" customHeight="false" outlineLevel="0" collapsed="false">
      <c r="D946" s="112"/>
    </row>
    <row r="947" customFormat="false" ht="12.75" hidden="false" customHeight="false" outlineLevel="0" collapsed="false">
      <c r="D947" s="112"/>
    </row>
    <row r="948" customFormat="false" ht="12.75" hidden="false" customHeight="false" outlineLevel="0" collapsed="false">
      <c r="D948" s="112"/>
    </row>
    <row r="949" customFormat="false" ht="12.75" hidden="false" customHeight="false" outlineLevel="0" collapsed="false">
      <c r="D949" s="112"/>
    </row>
    <row r="950" customFormat="false" ht="12.75" hidden="false" customHeight="false" outlineLevel="0" collapsed="false">
      <c r="D950" s="112"/>
    </row>
    <row r="951" customFormat="false" ht="12.75" hidden="false" customHeight="false" outlineLevel="0" collapsed="false">
      <c r="D951" s="112"/>
    </row>
    <row r="952" customFormat="false" ht="12.75" hidden="false" customHeight="false" outlineLevel="0" collapsed="false">
      <c r="D952" s="112"/>
    </row>
    <row r="953" customFormat="false" ht="12.75" hidden="false" customHeight="false" outlineLevel="0" collapsed="false">
      <c r="D953" s="112"/>
    </row>
    <row r="954" customFormat="false" ht="12.75" hidden="false" customHeight="false" outlineLevel="0" collapsed="false">
      <c r="D954" s="112"/>
    </row>
    <row r="955" customFormat="false" ht="12.75" hidden="false" customHeight="false" outlineLevel="0" collapsed="false">
      <c r="D955" s="112"/>
    </row>
    <row r="956" customFormat="false" ht="12.75" hidden="false" customHeight="false" outlineLevel="0" collapsed="false">
      <c r="D956" s="112"/>
    </row>
    <row r="957" customFormat="false" ht="12.75" hidden="false" customHeight="false" outlineLevel="0" collapsed="false">
      <c r="D957" s="112"/>
    </row>
    <row r="958" customFormat="false" ht="12.75" hidden="false" customHeight="false" outlineLevel="0" collapsed="false">
      <c r="D958" s="112"/>
    </row>
    <row r="959" customFormat="false" ht="12.75" hidden="false" customHeight="false" outlineLevel="0" collapsed="false">
      <c r="D959" s="112"/>
    </row>
    <row r="960" customFormat="false" ht="12.75" hidden="false" customHeight="false" outlineLevel="0" collapsed="false">
      <c r="D960" s="112"/>
    </row>
    <row r="961" customFormat="false" ht="12.75" hidden="false" customHeight="false" outlineLevel="0" collapsed="false">
      <c r="D961" s="112"/>
    </row>
    <row r="962" customFormat="false" ht="12.75" hidden="false" customHeight="false" outlineLevel="0" collapsed="false">
      <c r="D962" s="112"/>
    </row>
    <row r="963" customFormat="false" ht="12.75" hidden="false" customHeight="false" outlineLevel="0" collapsed="false">
      <c r="D963" s="112"/>
    </row>
    <row r="964" customFormat="false" ht="12.75" hidden="false" customHeight="false" outlineLevel="0" collapsed="false">
      <c r="D964" s="112"/>
    </row>
    <row r="965" customFormat="false" ht="12.75" hidden="false" customHeight="false" outlineLevel="0" collapsed="false">
      <c r="D965" s="112"/>
    </row>
    <row r="966" customFormat="false" ht="12.75" hidden="false" customHeight="false" outlineLevel="0" collapsed="false">
      <c r="D966" s="112"/>
    </row>
    <row r="967" customFormat="false" ht="12.75" hidden="false" customHeight="false" outlineLevel="0" collapsed="false">
      <c r="D967" s="112"/>
    </row>
    <row r="968" customFormat="false" ht="12.75" hidden="false" customHeight="false" outlineLevel="0" collapsed="false">
      <c r="D968" s="112"/>
    </row>
    <row r="969" customFormat="false" ht="12.75" hidden="false" customHeight="false" outlineLevel="0" collapsed="false">
      <c r="D969" s="112"/>
    </row>
    <row r="970" customFormat="false" ht="12.75" hidden="false" customHeight="false" outlineLevel="0" collapsed="false">
      <c r="D970" s="112"/>
    </row>
    <row r="971" customFormat="false" ht="12.75" hidden="false" customHeight="false" outlineLevel="0" collapsed="false">
      <c r="D971" s="112"/>
    </row>
    <row r="972" customFormat="false" ht="12.75" hidden="false" customHeight="false" outlineLevel="0" collapsed="false">
      <c r="D972" s="112"/>
    </row>
    <row r="973" customFormat="false" ht="12.75" hidden="false" customHeight="false" outlineLevel="0" collapsed="false">
      <c r="D973" s="112"/>
    </row>
    <row r="974" customFormat="false" ht="12.75" hidden="false" customHeight="false" outlineLevel="0" collapsed="false">
      <c r="D974" s="112"/>
    </row>
    <row r="975" customFormat="false" ht="12.75" hidden="false" customHeight="false" outlineLevel="0" collapsed="false">
      <c r="D975" s="112"/>
    </row>
    <row r="976" customFormat="false" ht="12.75" hidden="false" customHeight="false" outlineLevel="0" collapsed="false">
      <c r="D976" s="112"/>
    </row>
    <row r="977" customFormat="false" ht="12.75" hidden="false" customHeight="false" outlineLevel="0" collapsed="false">
      <c r="D977" s="112"/>
    </row>
    <row r="978" customFormat="false" ht="12.75" hidden="false" customHeight="false" outlineLevel="0" collapsed="false">
      <c r="D978" s="112"/>
    </row>
    <row r="979" customFormat="false" ht="12.75" hidden="false" customHeight="false" outlineLevel="0" collapsed="false">
      <c r="D979" s="112"/>
    </row>
    <row r="980" customFormat="false" ht="12.75" hidden="false" customHeight="false" outlineLevel="0" collapsed="false">
      <c r="D980" s="112"/>
    </row>
    <row r="981" customFormat="false" ht="12.75" hidden="false" customHeight="false" outlineLevel="0" collapsed="false">
      <c r="D981" s="112"/>
    </row>
    <row r="982" customFormat="false" ht="12.75" hidden="false" customHeight="false" outlineLevel="0" collapsed="false">
      <c r="D982" s="112"/>
    </row>
    <row r="983" customFormat="false" ht="12.75" hidden="false" customHeight="false" outlineLevel="0" collapsed="false">
      <c r="D983" s="112"/>
    </row>
    <row r="984" customFormat="false" ht="12.75" hidden="false" customHeight="false" outlineLevel="0" collapsed="false">
      <c r="D984" s="112"/>
    </row>
    <row r="985" customFormat="false" ht="12.75" hidden="false" customHeight="false" outlineLevel="0" collapsed="false">
      <c r="D985" s="112"/>
    </row>
    <row r="986" customFormat="false" ht="12.75" hidden="false" customHeight="false" outlineLevel="0" collapsed="false">
      <c r="D986" s="112"/>
    </row>
    <row r="987" customFormat="false" ht="12.75" hidden="false" customHeight="false" outlineLevel="0" collapsed="false">
      <c r="D987" s="112"/>
    </row>
    <row r="988" customFormat="false" ht="12.75" hidden="false" customHeight="false" outlineLevel="0" collapsed="false">
      <c r="D988" s="112"/>
    </row>
    <row r="989" customFormat="false" ht="12.75" hidden="false" customHeight="false" outlineLevel="0" collapsed="false">
      <c r="D989" s="112"/>
    </row>
    <row r="990" customFormat="false" ht="12.75" hidden="false" customHeight="false" outlineLevel="0" collapsed="false">
      <c r="D990" s="112"/>
    </row>
    <row r="991" customFormat="false" ht="12.75" hidden="false" customHeight="false" outlineLevel="0" collapsed="false">
      <c r="D991" s="112"/>
    </row>
    <row r="992" customFormat="false" ht="12.75" hidden="false" customHeight="false" outlineLevel="0" collapsed="false">
      <c r="D992" s="112"/>
    </row>
    <row r="993" customFormat="false" ht="12.75" hidden="false" customHeight="false" outlineLevel="0" collapsed="false">
      <c r="D993" s="112"/>
    </row>
    <row r="994" customFormat="false" ht="12.75" hidden="false" customHeight="false" outlineLevel="0" collapsed="false">
      <c r="D994" s="112"/>
    </row>
    <row r="995" customFormat="false" ht="12.75" hidden="false" customHeight="false" outlineLevel="0" collapsed="false">
      <c r="D995" s="112"/>
    </row>
    <row r="996" customFormat="false" ht="12.75" hidden="false" customHeight="false" outlineLevel="0" collapsed="false">
      <c r="D996" s="112"/>
    </row>
    <row r="997" customFormat="false" ht="12.75" hidden="false" customHeight="false" outlineLevel="0" collapsed="false">
      <c r="D997" s="112"/>
    </row>
    <row r="998" customFormat="false" ht="12.75" hidden="false" customHeight="false" outlineLevel="0" collapsed="false">
      <c r="D998" s="112"/>
    </row>
    <row r="999" customFormat="false" ht="12.75" hidden="false" customHeight="false" outlineLevel="0" collapsed="false">
      <c r="D999" s="112"/>
    </row>
    <row r="1000" customFormat="false" ht="12.75" hidden="false" customHeight="false" outlineLevel="0" collapsed="false">
      <c r="D1000" s="112"/>
    </row>
    <row r="1001" customFormat="false" ht="12.75" hidden="false" customHeight="false" outlineLevel="0" collapsed="false">
      <c r="D1001" s="112"/>
    </row>
    <row r="1002" customFormat="false" ht="12.75" hidden="false" customHeight="false" outlineLevel="0" collapsed="false">
      <c r="D1002" s="112"/>
    </row>
    <row r="1003" customFormat="false" ht="12.75" hidden="false" customHeight="false" outlineLevel="0" collapsed="false">
      <c r="D1003" s="112"/>
    </row>
    <row r="1004" customFormat="false" ht="12.75" hidden="false" customHeight="false" outlineLevel="0" collapsed="false">
      <c r="D1004" s="112"/>
    </row>
    <row r="1005" customFormat="false" ht="12.75" hidden="false" customHeight="false" outlineLevel="0" collapsed="false">
      <c r="D1005" s="112"/>
    </row>
    <row r="1006" customFormat="false" ht="12.75" hidden="false" customHeight="false" outlineLevel="0" collapsed="false">
      <c r="D1006" s="112"/>
    </row>
    <row r="1007" customFormat="false" ht="12.75" hidden="false" customHeight="false" outlineLevel="0" collapsed="false">
      <c r="D1007" s="112"/>
    </row>
    <row r="1008" customFormat="false" ht="12.75" hidden="false" customHeight="false" outlineLevel="0" collapsed="false">
      <c r="D1008" s="112"/>
    </row>
    <row r="1009" customFormat="false" ht="12.75" hidden="false" customHeight="false" outlineLevel="0" collapsed="false">
      <c r="D1009" s="112"/>
    </row>
    <row r="1010" customFormat="false" ht="12.75" hidden="false" customHeight="false" outlineLevel="0" collapsed="false">
      <c r="D1010" s="112"/>
    </row>
    <row r="1011" customFormat="false" ht="12.75" hidden="false" customHeight="false" outlineLevel="0" collapsed="false">
      <c r="D1011" s="112"/>
    </row>
    <row r="1012" customFormat="false" ht="12.75" hidden="false" customHeight="false" outlineLevel="0" collapsed="false">
      <c r="D1012" s="112"/>
    </row>
    <row r="1013" customFormat="false" ht="12.75" hidden="false" customHeight="false" outlineLevel="0" collapsed="false">
      <c r="D1013" s="112"/>
    </row>
    <row r="1014" customFormat="false" ht="12.75" hidden="false" customHeight="false" outlineLevel="0" collapsed="false">
      <c r="D1014" s="112"/>
    </row>
    <row r="1015" customFormat="false" ht="12.75" hidden="false" customHeight="false" outlineLevel="0" collapsed="false">
      <c r="D1015" s="112"/>
    </row>
    <row r="1016" customFormat="false" ht="12.75" hidden="false" customHeight="false" outlineLevel="0" collapsed="false">
      <c r="D1016" s="112"/>
    </row>
    <row r="1017" customFormat="false" ht="12.75" hidden="false" customHeight="false" outlineLevel="0" collapsed="false">
      <c r="D1017" s="112"/>
    </row>
    <row r="1018" customFormat="false" ht="12.75" hidden="false" customHeight="false" outlineLevel="0" collapsed="false">
      <c r="D1018" s="112"/>
    </row>
    <row r="1019" customFormat="false" ht="12.75" hidden="false" customHeight="false" outlineLevel="0" collapsed="false">
      <c r="D1019" s="112"/>
    </row>
    <row r="1020" customFormat="false" ht="12.75" hidden="false" customHeight="false" outlineLevel="0" collapsed="false">
      <c r="D1020" s="112"/>
    </row>
    <row r="1021" customFormat="false" ht="12.75" hidden="false" customHeight="false" outlineLevel="0" collapsed="false">
      <c r="D1021" s="112"/>
    </row>
    <row r="1022" customFormat="false" ht="12.75" hidden="false" customHeight="false" outlineLevel="0" collapsed="false">
      <c r="D1022" s="112"/>
    </row>
    <row r="1023" customFormat="false" ht="12.75" hidden="false" customHeight="false" outlineLevel="0" collapsed="false">
      <c r="D1023" s="112"/>
    </row>
    <row r="1024" customFormat="false" ht="12.75" hidden="false" customHeight="false" outlineLevel="0" collapsed="false">
      <c r="D1024" s="112"/>
    </row>
    <row r="1025" customFormat="false" ht="12.75" hidden="false" customHeight="false" outlineLevel="0" collapsed="false">
      <c r="D1025" s="112"/>
    </row>
    <row r="1026" customFormat="false" ht="12.75" hidden="false" customHeight="false" outlineLevel="0" collapsed="false">
      <c r="D1026" s="112"/>
    </row>
    <row r="1027" customFormat="false" ht="12.75" hidden="false" customHeight="false" outlineLevel="0" collapsed="false">
      <c r="D1027" s="112"/>
    </row>
    <row r="1028" customFormat="false" ht="12.75" hidden="false" customHeight="false" outlineLevel="0" collapsed="false">
      <c r="D1028" s="112"/>
    </row>
    <row r="1029" customFormat="false" ht="12.75" hidden="false" customHeight="false" outlineLevel="0" collapsed="false">
      <c r="D1029" s="112"/>
    </row>
    <row r="1030" customFormat="false" ht="12.75" hidden="false" customHeight="false" outlineLevel="0" collapsed="false">
      <c r="D1030" s="112"/>
    </row>
    <row r="1031" customFormat="false" ht="12.75" hidden="false" customHeight="false" outlineLevel="0" collapsed="false">
      <c r="D1031" s="112"/>
    </row>
    <row r="1032" customFormat="false" ht="12.75" hidden="false" customHeight="false" outlineLevel="0" collapsed="false">
      <c r="D1032" s="112"/>
    </row>
    <row r="1033" customFormat="false" ht="12.75" hidden="false" customHeight="false" outlineLevel="0" collapsed="false">
      <c r="D1033" s="112"/>
    </row>
    <row r="1034" customFormat="false" ht="12.75" hidden="false" customHeight="false" outlineLevel="0" collapsed="false">
      <c r="D1034" s="112"/>
    </row>
    <row r="1035" customFormat="false" ht="12.75" hidden="false" customHeight="false" outlineLevel="0" collapsed="false">
      <c r="D1035" s="112"/>
    </row>
    <row r="1036" customFormat="false" ht="12.75" hidden="false" customHeight="false" outlineLevel="0" collapsed="false">
      <c r="D1036" s="112"/>
    </row>
    <row r="1037" customFormat="false" ht="12.75" hidden="false" customHeight="false" outlineLevel="0" collapsed="false">
      <c r="D1037" s="112"/>
    </row>
    <row r="1038" customFormat="false" ht="12.75" hidden="false" customHeight="false" outlineLevel="0" collapsed="false">
      <c r="D1038" s="112"/>
    </row>
    <row r="1039" customFormat="false" ht="12.75" hidden="false" customHeight="false" outlineLevel="0" collapsed="false">
      <c r="D1039" s="112"/>
    </row>
    <row r="1040" customFormat="false" ht="12.75" hidden="false" customHeight="false" outlineLevel="0" collapsed="false">
      <c r="D1040" s="112"/>
    </row>
    <row r="1041" customFormat="false" ht="12.75" hidden="false" customHeight="false" outlineLevel="0" collapsed="false">
      <c r="D1041" s="112"/>
    </row>
    <row r="1042" customFormat="false" ht="12.75" hidden="false" customHeight="false" outlineLevel="0" collapsed="false">
      <c r="D1042" s="112"/>
    </row>
    <row r="1043" customFormat="false" ht="12.75" hidden="false" customHeight="false" outlineLevel="0" collapsed="false">
      <c r="D1043" s="112"/>
    </row>
    <row r="1044" customFormat="false" ht="12.75" hidden="false" customHeight="false" outlineLevel="0" collapsed="false">
      <c r="D1044" s="112"/>
    </row>
    <row r="1045" customFormat="false" ht="12.75" hidden="false" customHeight="false" outlineLevel="0" collapsed="false">
      <c r="D1045" s="112"/>
    </row>
    <row r="1046" customFormat="false" ht="12.75" hidden="false" customHeight="false" outlineLevel="0" collapsed="false">
      <c r="D1046" s="112"/>
    </row>
    <row r="1047" customFormat="false" ht="12.75" hidden="false" customHeight="false" outlineLevel="0" collapsed="false">
      <c r="D1047" s="112"/>
    </row>
    <row r="1048" customFormat="false" ht="12.75" hidden="false" customHeight="false" outlineLevel="0" collapsed="false">
      <c r="D1048" s="112"/>
    </row>
    <row r="1049" customFormat="false" ht="12.75" hidden="false" customHeight="false" outlineLevel="0" collapsed="false">
      <c r="D1049" s="112"/>
    </row>
    <row r="1050" customFormat="false" ht="12.75" hidden="false" customHeight="false" outlineLevel="0" collapsed="false">
      <c r="D1050" s="112"/>
    </row>
    <row r="1051" customFormat="false" ht="12.75" hidden="false" customHeight="false" outlineLevel="0" collapsed="false">
      <c r="D1051" s="112"/>
    </row>
    <row r="1052" customFormat="false" ht="12.75" hidden="false" customHeight="false" outlineLevel="0" collapsed="false">
      <c r="D1052" s="112"/>
    </row>
    <row r="1053" customFormat="false" ht="12.75" hidden="false" customHeight="false" outlineLevel="0" collapsed="false">
      <c r="D1053" s="112"/>
    </row>
    <row r="1054" customFormat="false" ht="12.75" hidden="false" customHeight="false" outlineLevel="0" collapsed="false">
      <c r="D1054" s="112"/>
    </row>
    <row r="1055" customFormat="false" ht="12.75" hidden="false" customHeight="false" outlineLevel="0" collapsed="false">
      <c r="D1055" s="112"/>
    </row>
    <row r="1056" customFormat="false" ht="12.75" hidden="false" customHeight="false" outlineLevel="0" collapsed="false">
      <c r="D1056" s="112"/>
    </row>
    <row r="1057" customFormat="false" ht="12.75" hidden="false" customHeight="false" outlineLevel="0" collapsed="false">
      <c r="D1057" s="112"/>
    </row>
    <row r="1058" customFormat="false" ht="12.75" hidden="false" customHeight="false" outlineLevel="0" collapsed="false">
      <c r="D1058" s="112"/>
    </row>
    <row r="1059" customFormat="false" ht="12.75" hidden="false" customHeight="false" outlineLevel="0" collapsed="false">
      <c r="D1059" s="112"/>
    </row>
    <row r="1060" customFormat="false" ht="12.75" hidden="false" customHeight="false" outlineLevel="0" collapsed="false">
      <c r="D1060" s="112"/>
    </row>
    <row r="1061" customFormat="false" ht="12.75" hidden="false" customHeight="false" outlineLevel="0" collapsed="false">
      <c r="D1061" s="112"/>
    </row>
    <row r="1062" customFormat="false" ht="12.75" hidden="false" customHeight="false" outlineLevel="0" collapsed="false">
      <c r="D1062" s="112"/>
    </row>
    <row r="1063" customFormat="false" ht="12.75" hidden="false" customHeight="false" outlineLevel="0" collapsed="false">
      <c r="D1063" s="112"/>
    </row>
    <row r="1064" customFormat="false" ht="12.75" hidden="false" customHeight="false" outlineLevel="0" collapsed="false">
      <c r="D1064" s="112"/>
    </row>
    <row r="1065" customFormat="false" ht="12.75" hidden="false" customHeight="false" outlineLevel="0" collapsed="false">
      <c r="D1065" s="112"/>
    </row>
    <row r="1066" customFormat="false" ht="12.75" hidden="false" customHeight="false" outlineLevel="0" collapsed="false">
      <c r="D1066" s="112"/>
    </row>
    <row r="1067" customFormat="false" ht="12.75" hidden="false" customHeight="false" outlineLevel="0" collapsed="false">
      <c r="D1067" s="112"/>
    </row>
    <row r="1068" customFormat="false" ht="12.75" hidden="false" customHeight="false" outlineLevel="0" collapsed="false">
      <c r="D1068" s="112"/>
    </row>
    <row r="1069" customFormat="false" ht="12.75" hidden="false" customHeight="false" outlineLevel="0" collapsed="false">
      <c r="D1069" s="112"/>
    </row>
    <row r="1070" customFormat="false" ht="12.75" hidden="false" customHeight="false" outlineLevel="0" collapsed="false">
      <c r="D1070" s="112"/>
    </row>
    <row r="1071" customFormat="false" ht="12.75" hidden="false" customHeight="false" outlineLevel="0" collapsed="false">
      <c r="D1071" s="112"/>
    </row>
    <row r="1072" customFormat="false" ht="12.75" hidden="false" customHeight="false" outlineLevel="0" collapsed="false">
      <c r="D1072" s="112"/>
    </row>
    <row r="1073" customFormat="false" ht="12.75" hidden="false" customHeight="false" outlineLevel="0" collapsed="false">
      <c r="D1073" s="112"/>
    </row>
    <row r="1074" customFormat="false" ht="12.75" hidden="false" customHeight="false" outlineLevel="0" collapsed="false">
      <c r="D1074" s="112"/>
    </row>
    <row r="1075" customFormat="false" ht="12.75" hidden="false" customHeight="false" outlineLevel="0" collapsed="false">
      <c r="D1075" s="112"/>
    </row>
    <row r="1076" customFormat="false" ht="12.75" hidden="false" customHeight="false" outlineLevel="0" collapsed="false">
      <c r="D1076" s="112"/>
    </row>
    <row r="1077" customFormat="false" ht="12.75" hidden="false" customHeight="false" outlineLevel="0" collapsed="false">
      <c r="D1077" s="112"/>
    </row>
    <row r="1078" customFormat="false" ht="12.75" hidden="false" customHeight="false" outlineLevel="0" collapsed="false">
      <c r="D1078" s="112"/>
    </row>
    <row r="1079" customFormat="false" ht="12.75" hidden="false" customHeight="false" outlineLevel="0" collapsed="false">
      <c r="D1079" s="112"/>
    </row>
    <row r="1080" customFormat="false" ht="12.75" hidden="false" customHeight="false" outlineLevel="0" collapsed="false">
      <c r="D1080" s="112"/>
    </row>
    <row r="1081" customFormat="false" ht="12.75" hidden="false" customHeight="false" outlineLevel="0" collapsed="false">
      <c r="D1081" s="112"/>
    </row>
    <row r="1082" customFormat="false" ht="12.75" hidden="false" customHeight="false" outlineLevel="0" collapsed="false">
      <c r="D1082" s="112"/>
    </row>
    <row r="1083" customFormat="false" ht="12.75" hidden="false" customHeight="false" outlineLevel="0" collapsed="false">
      <c r="D1083" s="112"/>
    </row>
    <row r="1084" customFormat="false" ht="12.75" hidden="false" customHeight="false" outlineLevel="0" collapsed="false">
      <c r="D1084" s="112"/>
    </row>
    <row r="1085" customFormat="false" ht="12.75" hidden="false" customHeight="false" outlineLevel="0" collapsed="false">
      <c r="D1085" s="112"/>
    </row>
    <row r="1086" customFormat="false" ht="12.75" hidden="false" customHeight="false" outlineLevel="0" collapsed="false">
      <c r="D1086" s="112"/>
    </row>
    <row r="1087" customFormat="false" ht="12.75" hidden="false" customHeight="false" outlineLevel="0" collapsed="false">
      <c r="D1087" s="112"/>
    </row>
    <row r="1088" customFormat="false" ht="12.75" hidden="false" customHeight="false" outlineLevel="0" collapsed="false">
      <c r="D1088" s="112"/>
    </row>
    <row r="1089" customFormat="false" ht="12.75" hidden="false" customHeight="false" outlineLevel="0" collapsed="false">
      <c r="D1089" s="112"/>
    </row>
    <row r="1090" customFormat="false" ht="12.75" hidden="false" customHeight="false" outlineLevel="0" collapsed="false">
      <c r="D1090" s="112"/>
    </row>
    <row r="1091" customFormat="false" ht="12.75" hidden="false" customHeight="false" outlineLevel="0" collapsed="false">
      <c r="D1091" s="112"/>
    </row>
    <row r="1092" customFormat="false" ht="12.75" hidden="false" customHeight="false" outlineLevel="0" collapsed="false">
      <c r="D1092" s="112"/>
    </row>
    <row r="1093" customFormat="false" ht="12.75" hidden="false" customHeight="false" outlineLevel="0" collapsed="false">
      <c r="D1093" s="112"/>
    </row>
    <row r="1094" customFormat="false" ht="12.75" hidden="false" customHeight="false" outlineLevel="0" collapsed="false">
      <c r="D1094" s="112"/>
    </row>
    <row r="1095" customFormat="false" ht="12.75" hidden="false" customHeight="false" outlineLevel="0" collapsed="false">
      <c r="D1095" s="112"/>
    </row>
  </sheetData>
  <mergeCells count="13">
    <mergeCell ref="A1:G1"/>
    <mergeCell ref="C2:G2"/>
    <mergeCell ref="C3:G3"/>
    <mergeCell ref="C4:G4"/>
    <mergeCell ref="C48:G48"/>
    <mergeCell ref="C49:G49"/>
    <mergeCell ref="C50:G50"/>
    <mergeCell ref="C51:G51"/>
    <mergeCell ref="C52:G52"/>
    <mergeCell ref="C53:G53"/>
    <mergeCell ref="C54:G54"/>
    <mergeCell ref="A90:C90"/>
    <mergeCell ref="A91:G95"/>
  </mergeCells>
  <printOptions headings="false" gridLines="false" gridLinesSet="true" horizontalCentered="false" verticalCentered="false"/>
  <pageMargins left="0.39375" right="0.196527777777778" top="0.590277777777778" bottom="0.39375" header="0.511811023622047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&amp;L&amp;8Zpracováno programem BUILDpower S,  © RTS, a.s.&amp;C&amp;8Stránka &amp;P z &amp;N&amp;R&amp;8HP4-7-51686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H10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F9" activeCellId="0" sqref="F9"/>
    </sheetView>
  </sheetViews>
  <sheetFormatPr defaultColWidth="8.75" defaultRowHeight="12.75" customHeight="true" zeroHeight="false" outlineLevelRow="1" outlineLevelCol="0"/>
  <cols>
    <col collapsed="false" customWidth="true" hidden="false" outlineLevel="0" max="1" min="1" style="3" width="3.38"/>
    <col collapsed="false" customWidth="true" hidden="false" outlineLevel="0" max="2" min="2" style="179" width="12.5"/>
    <col collapsed="false" customWidth="true" hidden="false" outlineLevel="0" max="3" min="3" style="179" width="38.25"/>
    <col collapsed="false" customWidth="true" hidden="false" outlineLevel="0" max="4" min="4" style="3" width="4.75"/>
    <col collapsed="false" customWidth="true" hidden="false" outlineLevel="0" max="5" min="5" style="3" width="10.51"/>
    <col collapsed="false" customWidth="true" hidden="false" outlineLevel="0" max="6" min="6" style="3" width="9.75"/>
    <col collapsed="false" customWidth="true" hidden="false" outlineLevel="0" max="7" min="7" style="3" width="12.62"/>
    <col collapsed="false" customWidth="true" hidden="true" outlineLevel="0" max="25" min="8" style="3" width="11.5"/>
    <col collapsed="false" customWidth="true" hidden="true" outlineLevel="0" max="29" min="29" style="3" width="11.5"/>
    <col collapsed="false" customWidth="true" hidden="true" outlineLevel="0" max="41" min="31" style="3" width="11.5"/>
  </cols>
  <sheetData>
    <row r="1" customFormat="false" ht="15" hidden="false" customHeight="true" outlineLevel="0" collapsed="false">
      <c r="A1" s="180" t="s">
        <v>82</v>
      </c>
      <c r="B1" s="180"/>
      <c r="C1" s="180"/>
      <c r="D1" s="180"/>
      <c r="E1" s="180"/>
      <c r="F1" s="180"/>
      <c r="G1" s="180"/>
      <c r="AG1" s="3" t="s">
        <v>86</v>
      </c>
    </row>
    <row r="2" customFormat="false" ht="24.75" hidden="false" customHeight="true" outlineLevel="0" collapsed="false">
      <c r="A2" s="173" t="s">
        <v>83</v>
      </c>
      <c r="B2" s="181" t="s">
        <v>5</v>
      </c>
      <c r="C2" s="182" t="s">
        <v>6</v>
      </c>
      <c r="D2" s="182"/>
      <c r="E2" s="182"/>
      <c r="F2" s="182"/>
      <c r="G2" s="182"/>
      <c r="AG2" s="3" t="s">
        <v>87</v>
      </c>
    </row>
    <row r="3" customFormat="false" ht="24.75" hidden="false" customHeight="true" outlineLevel="0" collapsed="false">
      <c r="A3" s="173" t="s">
        <v>84</v>
      </c>
      <c r="B3" s="183" t="s">
        <v>44</v>
      </c>
      <c r="C3" s="184" t="s">
        <v>6</v>
      </c>
      <c r="D3" s="184"/>
      <c r="E3" s="184"/>
      <c r="F3" s="184"/>
      <c r="G3" s="184"/>
      <c r="AC3" s="185" t="s">
        <v>87</v>
      </c>
      <c r="AG3" s="3" t="s">
        <v>88</v>
      </c>
    </row>
    <row r="4" customFormat="false" ht="24.75" hidden="false" customHeight="true" outlineLevel="0" collapsed="false">
      <c r="A4" s="186" t="s">
        <v>85</v>
      </c>
      <c r="B4" s="245" t="s">
        <v>53</v>
      </c>
      <c r="C4" s="188" t="s">
        <v>54</v>
      </c>
      <c r="D4" s="188"/>
      <c r="E4" s="188"/>
      <c r="F4" s="188"/>
      <c r="G4" s="188"/>
      <c r="AG4" s="3" t="s">
        <v>89</v>
      </c>
    </row>
    <row r="5" customFormat="false" ht="12.75" hidden="false" customHeight="false" outlineLevel="0" collapsed="false">
      <c r="D5" s="112"/>
    </row>
    <row r="6" customFormat="false" ht="35.05" hidden="false" customHeight="false" outlineLevel="0" collapsed="false">
      <c r="A6" s="189" t="s">
        <v>90</v>
      </c>
      <c r="B6" s="190" t="s">
        <v>91</v>
      </c>
      <c r="C6" s="190" t="s">
        <v>92</v>
      </c>
      <c r="D6" s="191" t="s">
        <v>93</v>
      </c>
      <c r="E6" s="189" t="s">
        <v>94</v>
      </c>
      <c r="F6" s="192" t="s">
        <v>95</v>
      </c>
      <c r="G6" s="189" t="s">
        <v>15</v>
      </c>
      <c r="H6" s="193" t="s">
        <v>96</v>
      </c>
      <c r="I6" s="193" t="s">
        <v>97</v>
      </c>
      <c r="J6" s="193" t="s">
        <v>98</v>
      </c>
      <c r="K6" s="193" t="s">
        <v>99</v>
      </c>
      <c r="L6" s="193" t="s">
        <v>100</v>
      </c>
      <c r="M6" s="193" t="s">
        <v>101</v>
      </c>
      <c r="N6" s="193" t="s">
        <v>102</v>
      </c>
      <c r="O6" s="193" t="s">
        <v>103</v>
      </c>
      <c r="P6" s="193" t="s">
        <v>104</v>
      </c>
      <c r="Q6" s="193" t="s">
        <v>105</v>
      </c>
      <c r="R6" s="193" t="s">
        <v>106</v>
      </c>
      <c r="S6" s="193" t="s">
        <v>107</v>
      </c>
      <c r="T6" s="193" t="s">
        <v>108</v>
      </c>
      <c r="U6" s="193" t="s">
        <v>109</v>
      </c>
      <c r="V6" s="193" t="s">
        <v>110</v>
      </c>
      <c r="W6" s="193" t="s">
        <v>111</v>
      </c>
      <c r="X6" s="193" t="s">
        <v>112</v>
      </c>
      <c r="Y6" s="193" t="s">
        <v>113</v>
      </c>
    </row>
    <row r="7" customFormat="false" ht="12.75" hidden="true" customHeight="false" outlineLevel="0" collapsed="false">
      <c r="A7" s="170"/>
      <c r="B7" s="176"/>
      <c r="C7" s="176"/>
      <c r="D7" s="178"/>
      <c r="E7" s="194"/>
      <c r="F7" s="195"/>
      <c r="G7" s="195"/>
      <c r="H7" s="195"/>
      <c r="I7" s="195"/>
      <c r="J7" s="195"/>
      <c r="K7" s="195"/>
      <c r="L7" s="195"/>
      <c r="M7" s="195"/>
      <c r="N7" s="194"/>
      <c r="O7" s="194"/>
      <c r="P7" s="194"/>
      <c r="Q7" s="194"/>
      <c r="R7" s="195"/>
      <c r="S7" s="195"/>
      <c r="T7" s="195"/>
      <c r="U7" s="195"/>
      <c r="V7" s="195"/>
      <c r="W7" s="195"/>
      <c r="X7" s="195"/>
      <c r="Y7" s="195"/>
    </row>
    <row r="8" customFormat="false" ht="12.75" hidden="false" customHeight="false" outlineLevel="0" collapsed="false">
      <c r="A8" s="196" t="s">
        <v>114</v>
      </c>
      <c r="B8" s="197" t="s">
        <v>75</v>
      </c>
      <c r="C8" s="198" t="s">
        <v>76</v>
      </c>
      <c r="D8" s="199"/>
      <c r="E8" s="200"/>
      <c r="F8" s="201"/>
      <c r="G8" s="202" t="n">
        <f aca="false">SUMIF(AG9,"&lt;&gt;NOR",G9)</f>
        <v>0</v>
      </c>
      <c r="H8" s="203"/>
      <c r="I8" s="203" t="n">
        <f aca="false">SUM(I9)</f>
        <v>56001.14</v>
      </c>
      <c r="J8" s="203"/>
      <c r="K8" s="203" t="n">
        <f aca="false">SUM(K9)</f>
        <v>72413.86</v>
      </c>
      <c r="L8" s="203"/>
      <c r="M8" s="203" t="n">
        <f aca="false">SUM(M9)</f>
        <v>0</v>
      </c>
      <c r="N8" s="204"/>
      <c r="O8" s="204" t="n">
        <f aca="false">SUM(O9)</f>
        <v>0</v>
      </c>
      <c r="P8" s="204"/>
      <c r="Q8" s="204" t="n">
        <f aca="false">SUM(Q9)</f>
        <v>0</v>
      </c>
      <c r="R8" s="203"/>
      <c r="S8" s="203"/>
      <c r="T8" s="203"/>
      <c r="U8" s="203"/>
      <c r="V8" s="203" t="n">
        <f aca="false">SUM(V9)</f>
        <v>0.13</v>
      </c>
      <c r="W8" s="203"/>
      <c r="X8" s="203"/>
      <c r="Y8" s="203"/>
      <c r="AG8" s="3" t="s">
        <v>115</v>
      </c>
    </row>
    <row r="9" customFormat="false" ht="12.75" hidden="false" customHeight="false" outlineLevel="1" collapsed="false">
      <c r="A9" s="205" t="n">
        <v>1</v>
      </c>
      <c r="B9" s="206" t="s">
        <v>401</v>
      </c>
      <c r="C9" s="207" t="s">
        <v>54</v>
      </c>
      <c r="D9" s="208" t="s">
        <v>402</v>
      </c>
      <c r="E9" s="209" t="n">
        <v>1</v>
      </c>
      <c r="F9" s="210"/>
      <c r="G9" s="211" t="n">
        <f aca="false">ROUND(E9*F9,2)</f>
        <v>0</v>
      </c>
      <c r="H9" s="212" t="n">
        <v>56001.14</v>
      </c>
      <c r="I9" s="213" t="n">
        <f aca="false">ROUND(E9*H9,2)</f>
        <v>56001.14</v>
      </c>
      <c r="J9" s="212" t="n">
        <v>72413.86</v>
      </c>
      <c r="K9" s="213" t="n">
        <f aca="false">ROUND(E9*J9,2)</f>
        <v>72413.86</v>
      </c>
      <c r="L9" s="213" t="n">
        <v>21</v>
      </c>
      <c r="M9" s="213" t="n">
        <f aca="false">G9*(1+L9/100)</f>
        <v>0</v>
      </c>
      <c r="N9" s="214" t="n">
        <v>0</v>
      </c>
      <c r="O9" s="214" t="n">
        <f aca="false">ROUND(E9*N9,2)</f>
        <v>0</v>
      </c>
      <c r="P9" s="214" t="n">
        <v>0</v>
      </c>
      <c r="Q9" s="214" t="n">
        <f aca="false">ROUND(E9*P9,2)</f>
        <v>0</v>
      </c>
      <c r="R9" s="213"/>
      <c r="S9" s="213" t="s">
        <v>206</v>
      </c>
      <c r="T9" s="213" t="s">
        <v>120</v>
      </c>
      <c r="U9" s="213" t="n">
        <v>0.13</v>
      </c>
      <c r="V9" s="213" t="n">
        <f aca="false">ROUND(E9*U9,2)</f>
        <v>0.13</v>
      </c>
      <c r="W9" s="213"/>
      <c r="X9" s="213" t="s">
        <v>158</v>
      </c>
      <c r="Y9" s="213" t="s">
        <v>122</v>
      </c>
      <c r="Z9" s="215"/>
      <c r="AA9" s="215"/>
      <c r="AB9" s="215"/>
      <c r="AC9" s="215"/>
      <c r="AD9" s="215"/>
      <c r="AE9" s="215"/>
      <c r="AF9" s="215"/>
      <c r="AG9" s="215" t="s">
        <v>159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customFormat="false" ht="12.75" hidden="false" customHeight="false" outlineLevel="0" collapsed="false">
      <c r="A10" s="170"/>
      <c r="B10" s="176"/>
      <c r="C10" s="221"/>
      <c r="D10" s="178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AE10" s="3" t="n">
        <v>15</v>
      </c>
      <c r="AF10" s="3" t="n">
        <v>21</v>
      </c>
      <c r="AG10" s="3" t="s">
        <v>100</v>
      </c>
    </row>
    <row r="11" customFormat="false" ht="12.75" hidden="false" customHeight="false" outlineLevel="0" collapsed="false">
      <c r="A11" s="222"/>
      <c r="B11" s="223" t="s">
        <v>15</v>
      </c>
      <c r="C11" s="224"/>
      <c r="D11" s="225"/>
      <c r="E11" s="226"/>
      <c r="F11" s="226"/>
      <c r="G11" s="227" t="n">
        <f aca="false">G8</f>
        <v>0</v>
      </c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AE11" s="3" t="n">
        <f aca="false">SUMIF(L7:L9,AE10,G7:G9)</f>
        <v>0</v>
      </c>
      <c r="AF11" s="3" t="n">
        <f aca="false">SUMIF(L7:L9,AF10,G7:G9)</f>
        <v>0</v>
      </c>
      <c r="AG11" s="3" t="s">
        <v>151</v>
      </c>
    </row>
    <row r="12" customFormat="false" ht="12.75" hidden="false" customHeight="false" outlineLevel="0" collapsed="false">
      <c r="A12" s="170"/>
      <c r="B12" s="176"/>
      <c r="C12" s="221"/>
      <c r="D12" s="178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</row>
    <row r="13" customFormat="false" ht="12.75" hidden="false" customHeight="false" outlineLevel="0" collapsed="false">
      <c r="A13" s="170"/>
      <c r="B13" s="176"/>
      <c r="C13" s="221"/>
      <c r="D13" s="178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</row>
    <row r="14" customFormat="false" ht="12.75" hidden="false" customHeight="false" outlineLevel="0" collapsed="false">
      <c r="A14" s="228" t="s">
        <v>152</v>
      </c>
      <c r="B14" s="228"/>
      <c r="C14" s="228"/>
      <c r="D14" s="178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</row>
    <row r="15" customFormat="false" ht="12.75" hidden="false" customHeight="false" outlineLevel="0" collapsed="false">
      <c r="A15" s="229"/>
      <c r="B15" s="229"/>
      <c r="C15" s="229"/>
      <c r="D15" s="229"/>
      <c r="E15" s="229"/>
      <c r="F15" s="229"/>
      <c r="G15" s="229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AG15" s="3" t="s">
        <v>153</v>
      </c>
    </row>
    <row r="16" customFormat="false" ht="12.75" hidden="false" customHeight="false" outlineLevel="0" collapsed="false">
      <c r="A16" s="229"/>
      <c r="B16" s="229"/>
      <c r="C16" s="229"/>
      <c r="D16" s="229"/>
      <c r="E16" s="229"/>
      <c r="F16" s="229"/>
      <c r="G16" s="229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</row>
    <row r="17" customFormat="false" ht="12.75" hidden="false" customHeight="false" outlineLevel="0" collapsed="false">
      <c r="A17" s="229"/>
      <c r="B17" s="229"/>
      <c r="C17" s="229"/>
      <c r="D17" s="229"/>
      <c r="E17" s="229"/>
      <c r="F17" s="229"/>
      <c r="G17" s="229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</row>
    <row r="18" customFormat="false" ht="12.75" hidden="false" customHeight="false" outlineLevel="0" collapsed="false">
      <c r="A18" s="229"/>
      <c r="B18" s="229"/>
      <c r="C18" s="229"/>
      <c r="D18" s="229"/>
      <c r="E18" s="229"/>
      <c r="F18" s="229"/>
      <c r="G18" s="229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</row>
    <row r="19" customFormat="false" ht="12.75" hidden="false" customHeight="false" outlineLevel="0" collapsed="false">
      <c r="A19" s="229"/>
      <c r="B19" s="229"/>
      <c r="C19" s="229"/>
      <c r="D19" s="229"/>
      <c r="E19" s="229"/>
      <c r="F19" s="229"/>
      <c r="G19" s="229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</row>
    <row r="20" customFormat="false" ht="12.75" hidden="false" customHeight="false" outlineLevel="0" collapsed="false">
      <c r="A20" s="170"/>
      <c r="B20" s="176"/>
      <c r="C20" s="221"/>
      <c r="D20" s="178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</row>
    <row r="21" customFormat="false" ht="12.75" hidden="false" customHeight="false" outlineLevel="0" collapsed="false">
      <c r="C21" s="230"/>
      <c r="D21" s="112"/>
      <c r="AG21" s="3" t="s">
        <v>154</v>
      </c>
    </row>
    <row r="22" customFormat="false" ht="12.75" hidden="false" customHeight="false" outlineLevel="0" collapsed="false">
      <c r="D22" s="112"/>
    </row>
    <row r="23" customFormat="false" ht="12.75" hidden="false" customHeight="false" outlineLevel="0" collapsed="false">
      <c r="D23" s="112"/>
    </row>
    <row r="24" customFormat="false" ht="12.75" hidden="false" customHeight="false" outlineLevel="0" collapsed="false">
      <c r="D24" s="112"/>
    </row>
    <row r="25" customFormat="false" ht="12.75" hidden="false" customHeight="false" outlineLevel="0" collapsed="false">
      <c r="D25" s="112"/>
    </row>
    <row r="26" customFormat="false" ht="12.75" hidden="false" customHeight="false" outlineLevel="0" collapsed="false">
      <c r="D26" s="112"/>
    </row>
    <row r="27" customFormat="false" ht="12.75" hidden="false" customHeight="false" outlineLevel="0" collapsed="false">
      <c r="D27" s="112"/>
    </row>
    <row r="28" customFormat="false" ht="12.75" hidden="false" customHeight="false" outlineLevel="0" collapsed="false">
      <c r="D28" s="112"/>
    </row>
    <row r="29" customFormat="false" ht="12.75" hidden="false" customHeight="false" outlineLevel="0" collapsed="false">
      <c r="D29" s="112"/>
    </row>
    <row r="30" customFormat="false" ht="12.75" hidden="false" customHeight="false" outlineLevel="0" collapsed="false">
      <c r="D30" s="112"/>
    </row>
    <row r="31" customFormat="false" ht="12.75" hidden="false" customHeight="false" outlineLevel="0" collapsed="false">
      <c r="D31" s="112"/>
    </row>
    <row r="32" customFormat="false" ht="12.75" hidden="false" customHeight="false" outlineLevel="0" collapsed="false">
      <c r="D32" s="112"/>
    </row>
    <row r="33" customFormat="false" ht="12.75" hidden="false" customHeight="false" outlineLevel="0" collapsed="false">
      <c r="D33" s="112"/>
    </row>
    <row r="34" customFormat="false" ht="12.75" hidden="false" customHeight="false" outlineLevel="0" collapsed="false">
      <c r="D34" s="112"/>
    </row>
    <row r="35" customFormat="false" ht="12.75" hidden="false" customHeight="false" outlineLevel="0" collapsed="false">
      <c r="D35" s="112"/>
    </row>
    <row r="36" customFormat="false" ht="12.75" hidden="false" customHeight="false" outlineLevel="0" collapsed="false">
      <c r="D36" s="112"/>
    </row>
    <row r="37" customFormat="false" ht="12.75" hidden="false" customHeight="false" outlineLevel="0" collapsed="false">
      <c r="D37" s="112"/>
    </row>
    <row r="38" customFormat="false" ht="12.75" hidden="false" customHeight="false" outlineLevel="0" collapsed="false">
      <c r="D38" s="112"/>
    </row>
    <row r="39" customFormat="false" ht="12.75" hidden="false" customHeight="false" outlineLevel="0" collapsed="false">
      <c r="D39" s="112"/>
    </row>
    <row r="40" customFormat="false" ht="12.75" hidden="false" customHeight="false" outlineLevel="0" collapsed="false">
      <c r="D40" s="112"/>
    </row>
    <row r="41" customFormat="false" ht="12.75" hidden="false" customHeight="false" outlineLevel="0" collapsed="false">
      <c r="D41" s="112"/>
    </row>
    <row r="42" customFormat="false" ht="12.75" hidden="false" customHeight="false" outlineLevel="0" collapsed="false">
      <c r="D42" s="112"/>
    </row>
    <row r="43" customFormat="false" ht="12.75" hidden="false" customHeight="false" outlineLevel="0" collapsed="false">
      <c r="D43" s="112"/>
    </row>
    <row r="44" customFormat="false" ht="12.75" hidden="false" customHeight="false" outlineLevel="0" collapsed="false">
      <c r="D44" s="112"/>
    </row>
    <row r="45" customFormat="false" ht="12.75" hidden="false" customHeight="false" outlineLevel="0" collapsed="false">
      <c r="D45" s="112"/>
    </row>
    <row r="46" customFormat="false" ht="12.75" hidden="false" customHeight="false" outlineLevel="0" collapsed="false">
      <c r="D46" s="112"/>
    </row>
    <row r="47" customFormat="false" ht="12.75" hidden="false" customHeight="false" outlineLevel="0" collapsed="false">
      <c r="D47" s="112"/>
    </row>
    <row r="48" customFormat="false" ht="12.75" hidden="false" customHeight="false" outlineLevel="0" collapsed="false">
      <c r="D48" s="112"/>
    </row>
    <row r="49" customFormat="false" ht="12.75" hidden="false" customHeight="false" outlineLevel="0" collapsed="false">
      <c r="D49" s="112"/>
    </row>
    <row r="50" customFormat="false" ht="12.75" hidden="false" customHeight="false" outlineLevel="0" collapsed="false">
      <c r="D50" s="112"/>
    </row>
    <row r="51" customFormat="false" ht="12.75" hidden="false" customHeight="false" outlineLevel="0" collapsed="false">
      <c r="D51" s="112"/>
    </row>
    <row r="52" customFormat="false" ht="12.75" hidden="false" customHeight="false" outlineLevel="0" collapsed="false">
      <c r="D52" s="112"/>
    </row>
    <row r="53" customFormat="false" ht="12.75" hidden="false" customHeight="false" outlineLevel="0" collapsed="false">
      <c r="D53" s="112"/>
    </row>
    <row r="54" customFormat="false" ht="12.75" hidden="false" customHeight="false" outlineLevel="0" collapsed="false">
      <c r="D54" s="112"/>
    </row>
    <row r="55" customFormat="false" ht="12.75" hidden="false" customHeight="false" outlineLevel="0" collapsed="false">
      <c r="D55" s="112"/>
    </row>
    <row r="56" customFormat="false" ht="12.75" hidden="false" customHeight="false" outlineLevel="0" collapsed="false">
      <c r="D56" s="112"/>
    </row>
    <row r="57" customFormat="false" ht="12.75" hidden="false" customHeight="false" outlineLevel="0" collapsed="false">
      <c r="D57" s="112"/>
    </row>
    <row r="58" customFormat="false" ht="12.75" hidden="false" customHeight="false" outlineLevel="0" collapsed="false">
      <c r="D58" s="112"/>
    </row>
    <row r="59" customFormat="false" ht="12.75" hidden="false" customHeight="false" outlineLevel="0" collapsed="false">
      <c r="D59" s="112"/>
    </row>
    <row r="60" customFormat="false" ht="12.75" hidden="false" customHeight="false" outlineLevel="0" collapsed="false">
      <c r="D60" s="112"/>
    </row>
    <row r="61" customFormat="false" ht="12.75" hidden="false" customHeight="false" outlineLevel="0" collapsed="false">
      <c r="D61" s="112"/>
    </row>
    <row r="62" customFormat="false" ht="12.75" hidden="false" customHeight="false" outlineLevel="0" collapsed="false">
      <c r="D62" s="112"/>
    </row>
    <row r="63" customFormat="false" ht="12.75" hidden="false" customHeight="false" outlineLevel="0" collapsed="false">
      <c r="D63" s="112"/>
    </row>
    <row r="64" customFormat="false" ht="12.75" hidden="false" customHeight="false" outlineLevel="0" collapsed="false">
      <c r="D64" s="112"/>
    </row>
    <row r="65" customFormat="false" ht="12.75" hidden="false" customHeight="false" outlineLevel="0" collapsed="false">
      <c r="D65" s="112"/>
    </row>
    <row r="66" customFormat="false" ht="12.75" hidden="false" customHeight="false" outlineLevel="0" collapsed="false">
      <c r="D66" s="112"/>
    </row>
    <row r="67" customFormat="false" ht="12.75" hidden="false" customHeight="false" outlineLevel="0" collapsed="false">
      <c r="D67" s="112"/>
    </row>
    <row r="68" customFormat="false" ht="12.75" hidden="false" customHeight="false" outlineLevel="0" collapsed="false">
      <c r="D68" s="112"/>
    </row>
    <row r="69" customFormat="false" ht="12.75" hidden="false" customHeight="false" outlineLevel="0" collapsed="false">
      <c r="D69" s="112"/>
    </row>
    <row r="70" customFormat="false" ht="12.75" hidden="false" customHeight="false" outlineLevel="0" collapsed="false">
      <c r="D70" s="112"/>
    </row>
    <row r="71" customFormat="false" ht="12.75" hidden="false" customHeight="false" outlineLevel="0" collapsed="false">
      <c r="D71" s="112"/>
    </row>
    <row r="72" customFormat="false" ht="12.75" hidden="false" customHeight="false" outlineLevel="0" collapsed="false">
      <c r="D72" s="112"/>
    </row>
    <row r="73" customFormat="false" ht="12.75" hidden="false" customHeight="false" outlineLevel="0" collapsed="false">
      <c r="D73" s="112"/>
    </row>
    <row r="74" customFormat="false" ht="12.75" hidden="false" customHeight="false" outlineLevel="0" collapsed="false">
      <c r="D74" s="112"/>
    </row>
    <row r="75" customFormat="false" ht="12.75" hidden="false" customHeight="false" outlineLevel="0" collapsed="false">
      <c r="D75" s="112"/>
    </row>
    <row r="76" customFormat="false" ht="12.75" hidden="false" customHeight="false" outlineLevel="0" collapsed="false">
      <c r="D76" s="112"/>
    </row>
    <row r="77" customFormat="false" ht="12.75" hidden="false" customHeight="false" outlineLevel="0" collapsed="false">
      <c r="D77" s="112"/>
    </row>
    <row r="78" customFormat="false" ht="12.75" hidden="false" customHeight="false" outlineLevel="0" collapsed="false">
      <c r="D78" s="112"/>
    </row>
    <row r="79" customFormat="false" ht="12.75" hidden="false" customHeight="false" outlineLevel="0" collapsed="false">
      <c r="D79" s="112"/>
    </row>
    <row r="80" customFormat="false" ht="12.75" hidden="false" customHeight="false" outlineLevel="0" collapsed="false">
      <c r="D80" s="112"/>
    </row>
    <row r="81" customFormat="false" ht="12.75" hidden="false" customHeight="false" outlineLevel="0" collapsed="false">
      <c r="D81" s="112"/>
    </row>
    <row r="82" customFormat="false" ht="12.75" hidden="false" customHeight="false" outlineLevel="0" collapsed="false">
      <c r="D82" s="112"/>
    </row>
    <row r="83" customFormat="false" ht="12.75" hidden="false" customHeight="false" outlineLevel="0" collapsed="false">
      <c r="D83" s="112"/>
    </row>
    <row r="84" customFormat="false" ht="12.75" hidden="false" customHeight="false" outlineLevel="0" collapsed="false">
      <c r="D84" s="112"/>
    </row>
    <row r="85" customFormat="false" ht="12.75" hidden="false" customHeight="false" outlineLevel="0" collapsed="false">
      <c r="D85" s="112"/>
    </row>
    <row r="86" customFormat="false" ht="12.75" hidden="false" customHeight="false" outlineLevel="0" collapsed="false">
      <c r="D86" s="112"/>
    </row>
    <row r="87" customFormat="false" ht="12.75" hidden="false" customHeight="false" outlineLevel="0" collapsed="false">
      <c r="D87" s="112"/>
    </row>
    <row r="88" customFormat="false" ht="12.75" hidden="false" customHeight="false" outlineLevel="0" collapsed="false">
      <c r="D88" s="112"/>
    </row>
    <row r="89" customFormat="false" ht="12.75" hidden="false" customHeight="false" outlineLevel="0" collapsed="false">
      <c r="D89" s="112"/>
    </row>
    <row r="90" customFormat="false" ht="12.75" hidden="false" customHeight="false" outlineLevel="0" collapsed="false">
      <c r="D90" s="112"/>
    </row>
    <row r="91" customFormat="false" ht="12.75" hidden="false" customHeight="false" outlineLevel="0" collapsed="false">
      <c r="D91" s="112"/>
    </row>
    <row r="92" customFormat="false" ht="12.75" hidden="false" customHeight="false" outlineLevel="0" collapsed="false">
      <c r="D92" s="112"/>
    </row>
    <row r="93" customFormat="false" ht="12.75" hidden="false" customHeight="false" outlineLevel="0" collapsed="false">
      <c r="D93" s="112"/>
    </row>
    <row r="94" customFormat="false" ht="12.75" hidden="false" customHeight="false" outlineLevel="0" collapsed="false">
      <c r="D94" s="112"/>
    </row>
    <row r="95" customFormat="false" ht="12.75" hidden="false" customHeight="false" outlineLevel="0" collapsed="false">
      <c r="D95" s="112"/>
    </row>
    <row r="96" customFormat="false" ht="12.75" hidden="false" customHeight="false" outlineLevel="0" collapsed="false">
      <c r="D96" s="112"/>
    </row>
    <row r="97" customFormat="false" ht="12.75" hidden="false" customHeight="false" outlineLevel="0" collapsed="false">
      <c r="D97" s="112"/>
    </row>
    <row r="98" customFormat="false" ht="12.75" hidden="false" customHeight="false" outlineLevel="0" collapsed="false">
      <c r="D98" s="112"/>
    </row>
    <row r="99" customFormat="false" ht="12.75" hidden="false" customHeight="false" outlineLevel="0" collapsed="false">
      <c r="D99" s="112"/>
    </row>
    <row r="100" customFormat="false" ht="12.75" hidden="false" customHeight="false" outlineLevel="0" collapsed="false">
      <c r="D100" s="112"/>
    </row>
    <row r="101" customFormat="false" ht="12.75" hidden="false" customHeight="false" outlineLevel="0" collapsed="false">
      <c r="D101" s="112"/>
    </row>
    <row r="102" customFormat="false" ht="12.75" hidden="false" customHeight="false" outlineLevel="0" collapsed="false">
      <c r="D102" s="112"/>
    </row>
    <row r="103" customFormat="false" ht="12.75" hidden="false" customHeight="false" outlineLevel="0" collapsed="false">
      <c r="D103" s="112"/>
    </row>
    <row r="104" customFormat="false" ht="12.75" hidden="false" customHeight="false" outlineLevel="0" collapsed="false">
      <c r="D104" s="112"/>
    </row>
    <row r="105" customFormat="false" ht="12.75" hidden="false" customHeight="false" outlineLevel="0" collapsed="false">
      <c r="D105" s="112"/>
    </row>
    <row r="106" customFormat="false" ht="12.75" hidden="false" customHeight="false" outlineLevel="0" collapsed="false">
      <c r="D106" s="112"/>
    </row>
    <row r="107" customFormat="false" ht="12.75" hidden="false" customHeight="false" outlineLevel="0" collapsed="false">
      <c r="D107" s="112"/>
    </row>
    <row r="108" customFormat="false" ht="12.75" hidden="false" customHeight="false" outlineLevel="0" collapsed="false">
      <c r="D108" s="112"/>
    </row>
    <row r="109" customFormat="false" ht="12.75" hidden="false" customHeight="false" outlineLevel="0" collapsed="false">
      <c r="D109" s="112"/>
    </row>
    <row r="110" customFormat="false" ht="12.75" hidden="false" customHeight="false" outlineLevel="0" collapsed="false">
      <c r="D110" s="112"/>
    </row>
    <row r="111" customFormat="false" ht="12.75" hidden="false" customHeight="false" outlineLevel="0" collapsed="false">
      <c r="D111" s="112"/>
    </row>
    <row r="112" customFormat="false" ht="12.75" hidden="false" customHeight="false" outlineLevel="0" collapsed="false">
      <c r="D112" s="112"/>
    </row>
    <row r="113" customFormat="false" ht="12.75" hidden="false" customHeight="false" outlineLevel="0" collapsed="false">
      <c r="D113" s="112"/>
    </row>
    <row r="114" customFormat="false" ht="12.75" hidden="false" customHeight="false" outlineLevel="0" collapsed="false">
      <c r="D114" s="112"/>
    </row>
    <row r="115" customFormat="false" ht="12.75" hidden="false" customHeight="false" outlineLevel="0" collapsed="false">
      <c r="D115" s="112"/>
    </row>
    <row r="116" customFormat="false" ht="12.75" hidden="false" customHeight="false" outlineLevel="0" collapsed="false">
      <c r="D116" s="112"/>
    </row>
    <row r="117" customFormat="false" ht="12.75" hidden="false" customHeight="false" outlineLevel="0" collapsed="false">
      <c r="D117" s="112"/>
    </row>
    <row r="118" customFormat="false" ht="12.75" hidden="false" customHeight="false" outlineLevel="0" collapsed="false">
      <c r="D118" s="112"/>
    </row>
    <row r="119" customFormat="false" ht="12.75" hidden="false" customHeight="false" outlineLevel="0" collapsed="false">
      <c r="D119" s="112"/>
    </row>
    <row r="120" customFormat="false" ht="12.75" hidden="false" customHeight="false" outlineLevel="0" collapsed="false">
      <c r="D120" s="112"/>
    </row>
    <row r="121" customFormat="false" ht="12.75" hidden="false" customHeight="false" outlineLevel="0" collapsed="false">
      <c r="D121" s="112"/>
    </row>
    <row r="122" customFormat="false" ht="12.75" hidden="false" customHeight="false" outlineLevel="0" collapsed="false">
      <c r="D122" s="112"/>
    </row>
    <row r="123" customFormat="false" ht="12.75" hidden="false" customHeight="false" outlineLevel="0" collapsed="false">
      <c r="D123" s="112"/>
    </row>
    <row r="124" customFormat="false" ht="12.75" hidden="false" customHeight="false" outlineLevel="0" collapsed="false">
      <c r="D124" s="112"/>
    </row>
    <row r="125" customFormat="false" ht="12.75" hidden="false" customHeight="false" outlineLevel="0" collapsed="false">
      <c r="D125" s="112"/>
    </row>
    <row r="126" customFormat="false" ht="12.75" hidden="false" customHeight="false" outlineLevel="0" collapsed="false">
      <c r="D126" s="112"/>
    </row>
    <row r="127" customFormat="false" ht="12.75" hidden="false" customHeight="false" outlineLevel="0" collapsed="false">
      <c r="D127" s="112"/>
    </row>
    <row r="128" customFormat="false" ht="12.75" hidden="false" customHeight="false" outlineLevel="0" collapsed="false">
      <c r="D128" s="112"/>
    </row>
    <row r="129" customFormat="false" ht="12.75" hidden="false" customHeight="false" outlineLevel="0" collapsed="false">
      <c r="D129" s="112"/>
    </row>
    <row r="130" customFormat="false" ht="12.75" hidden="false" customHeight="false" outlineLevel="0" collapsed="false">
      <c r="D130" s="112"/>
    </row>
    <row r="131" customFormat="false" ht="12.75" hidden="false" customHeight="false" outlineLevel="0" collapsed="false">
      <c r="D131" s="112"/>
    </row>
    <row r="132" customFormat="false" ht="12.75" hidden="false" customHeight="false" outlineLevel="0" collapsed="false">
      <c r="D132" s="112"/>
    </row>
    <row r="133" customFormat="false" ht="12.75" hidden="false" customHeight="false" outlineLevel="0" collapsed="false">
      <c r="D133" s="112"/>
    </row>
    <row r="134" customFormat="false" ht="12.75" hidden="false" customHeight="false" outlineLevel="0" collapsed="false">
      <c r="D134" s="112"/>
    </row>
    <row r="135" customFormat="false" ht="12.75" hidden="false" customHeight="false" outlineLevel="0" collapsed="false">
      <c r="D135" s="112"/>
    </row>
    <row r="136" customFormat="false" ht="12.75" hidden="false" customHeight="false" outlineLevel="0" collapsed="false">
      <c r="D136" s="112"/>
    </row>
    <row r="137" customFormat="false" ht="12.75" hidden="false" customHeight="false" outlineLevel="0" collapsed="false">
      <c r="D137" s="112"/>
    </row>
    <row r="138" customFormat="false" ht="12.75" hidden="false" customHeight="false" outlineLevel="0" collapsed="false">
      <c r="D138" s="112"/>
    </row>
    <row r="139" customFormat="false" ht="12.75" hidden="false" customHeight="false" outlineLevel="0" collapsed="false">
      <c r="D139" s="112"/>
    </row>
    <row r="140" customFormat="false" ht="12.75" hidden="false" customHeight="false" outlineLevel="0" collapsed="false">
      <c r="D140" s="112"/>
    </row>
    <row r="141" customFormat="false" ht="12.75" hidden="false" customHeight="false" outlineLevel="0" collapsed="false">
      <c r="D141" s="112"/>
    </row>
    <row r="142" customFormat="false" ht="12.75" hidden="false" customHeight="false" outlineLevel="0" collapsed="false">
      <c r="D142" s="112"/>
    </row>
    <row r="143" customFormat="false" ht="12.75" hidden="false" customHeight="false" outlineLevel="0" collapsed="false">
      <c r="D143" s="112"/>
    </row>
    <row r="144" customFormat="false" ht="12.75" hidden="false" customHeight="false" outlineLevel="0" collapsed="false">
      <c r="D144" s="112"/>
    </row>
    <row r="145" customFormat="false" ht="12.75" hidden="false" customHeight="false" outlineLevel="0" collapsed="false">
      <c r="D145" s="112"/>
    </row>
    <row r="146" customFormat="false" ht="12.75" hidden="false" customHeight="false" outlineLevel="0" collapsed="false">
      <c r="D146" s="112"/>
    </row>
    <row r="147" customFormat="false" ht="12.75" hidden="false" customHeight="false" outlineLevel="0" collapsed="false">
      <c r="D147" s="112"/>
    </row>
    <row r="148" customFormat="false" ht="12.75" hidden="false" customHeight="false" outlineLevel="0" collapsed="false">
      <c r="D148" s="112"/>
    </row>
    <row r="149" customFormat="false" ht="12.75" hidden="false" customHeight="false" outlineLevel="0" collapsed="false">
      <c r="D149" s="112"/>
    </row>
    <row r="150" customFormat="false" ht="12.75" hidden="false" customHeight="false" outlineLevel="0" collapsed="false">
      <c r="D150" s="112"/>
    </row>
    <row r="151" customFormat="false" ht="12.75" hidden="false" customHeight="false" outlineLevel="0" collapsed="false">
      <c r="D151" s="112"/>
    </row>
    <row r="152" customFormat="false" ht="12.75" hidden="false" customHeight="false" outlineLevel="0" collapsed="false">
      <c r="D152" s="112"/>
    </row>
    <row r="153" customFormat="false" ht="12.75" hidden="false" customHeight="false" outlineLevel="0" collapsed="false">
      <c r="D153" s="112"/>
    </row>
    <row r="154" customFormat="false" ht="12.75" hidden="false" customHeight="false" outlineLevel="0" collapsed="false">
      <c r="D154" s="112"/>
    </row>
    <row r="155" customFormat="false" ht="12.75" hidden="false" customHeight="false" outlineLevel="0" collapsed="false">
      <c r="D155" s="112"/>
    </row>
    <row r="156" customFormat="false" ht="12.75" hidden="false" customHeight="false" outlineLevel="0" collapsed="false">
      <c r="D156" s="112"/>
    </row>
    <row r="157" customFormat="false" ht="12.75" hidden="false" customHeight="false" outlineLevel="0" collapsed="false">
      <c r="D157" s="112"/>
    </row>
    <row r="158" customFormat="false" ht="12.75" hidden="false" customHeight="false" outlineLevel="0" collapsed="false">
      <c r="D158" s="112"/>
    </row>
    <row r="159" customFormat="false" ht="12.75" hidden="false" customHeight="false" outlineLevel="0" collapsed="false">
      <c r="D159" s="112"/>
    </row>
    <row r="160" customFormat="false" ht="12.75" hidden="false" customHeight="false" outlineLevel="0" collapsed="false">
      <c r="D160" s="112"/>
    </row>
    <row r="161" customFormat="false" ht="12.75" hidden="false" customHeight="false" outlineLevel="0" collapsed="false">
      <c r="D161" s="112"/>
    </row>
    <row r="162" customFormat="false" ht="12.75" hidden="false" customHeight="false" outlineLevel="0" collapsed="false">
      <c r="D162" s="112"/>
    </row>
    <row r="163" customFormat="false" ht="12.75" hidden="false" customHeight="false" outlineLevel="0" collapsed="false">
      <c r="D163" s="112"/>
    </row>
    <row r="164" customFormat="false" ht="12.75" hidden="false" customHeight="false" outlineLevel="0" collapsed="false">
      <c r="D164" s="112"/>
    </row>
    <row r="165" customFormat="false" ht="12.75" hidden="false" customHeight="false" outlineLevel="0" collapsed="false">
      <c r="D165" s="112"/>
    </row>
    <row r="166" customFormat="false" ht="12.75" hidden="false" customHeight="false" outlineLevel="0" collapsed="false">
      <c r="D166" s="112"/>
    </row>
    <row r="167" customFormat="false" ht="12.75" hidden="false" customHeight="false" outlineLevel="0" collapsed="false">
      <c r="D167" s="112"/>
    </row>
    <row r="168" customFormat="false" ht="12.75" hidden="false" customHeight="false" outlineLevel="0" collapsed="false">
      <c r="D168" s="112"/>
    </row>
    <row r="169" customFormat="false" ht="12.75" hidden="false" customHeight="false" outlineLevel="0" collapsed="false">
      <c r="D169" s="112"/>
    </row>
    <row r="170" customFormat="false" ht="12.75" hidden="false" customHeight="false" outlineLevel="0" collapsed="false">
      <c r="D170" s="112"/>
    </row>
    <row r="171" customFormat="false" ht="12.75" hidden="false" customHeight="false" outlineLevel="0" collapsed="false">
      <c r="D171" s="112"/>
    </row>
    <row r="172" customFormat="false" ht="12.75" hidden="false" customHeight="false" outlineLevel="0" collapsed="false">
      <c r="D172" s="112"/>
    </row>
    <row r="173" customFormat="false" ht="12.75" hidden="false" customHeight="false" outlineLevel="0" collapsed="false">
      <c r="D173" s="112"/>
    </row>
    <row r="174" customFormat="false" ht="12.75" hidden="false" customHeight="false" outlineLevel="0" collapsed="false">
      <c r="D174" s="112"/>
    </row>
    <row r="175" customFormat="false" ht="12.75" hidden="false" customHeight="false" outlineLevel="0" collapsed="false">
      <c r="D175" s="112"/>
    </row>
    <row r="176" customFormat="false" ht="12.75" hidden="false" customHeight="false" outlineLevel="0" collapsed="false">
      <c r="D176" s="112"/>
    </row>
    <row r="177" customFormat="false" ht="12.75" hidden="false" customHeight="false" outlineLevel="0" collapsed="false">
      <c r="D177" s="112"/>
    </row>
    <row r="178" customFormat="false" ht="12.75" hidden="false" customHeight="false" outlineLevel="0" collapsed="false">
      <c r="D178" s="112"/>
    </row>
    <row r="179" customFormat="false" ht="12.75" hidden="false" customHeight="false" outlineLevel="0" collapsed="false">
      <c r="D179" s="112"/>
    </row>
    <row r="180" customFormat="false" ht="12.75" hidden="false" customHeight="false" outlineLevel="0" collapsed="false">
      <c r="D180" s="112"/>
    </row>
    <row r="181" customFormat="false" ht="12.75" hidden="false" customHeight="false" outlineLevel="0" collapsed="false">
      <c r="D181" s="112"/>
    </row>
    <row r="182" customFormat="false" ht="12.75" hidden="false" customHeight="false" outlineLevel="0" collapsed="false">
      <c r="D182" s="112"/>
    </row>
    <row r="183" customFormat="false" ht="12.75" hidden="false" customHeight="false" outlineLevel="0" collapsed="false">
      <c r="D183" s="112"/>
    </row>
    <row r="184" customFormat="false" ht="12.75" hidden="false" customHeight="false" outlineLevel="0" collapsed="false">
      <c r="D184" s="112"/>
    </row>
    <row r="185" customFormat="false" ht="12.75" hidden="false" customHeight="false" outlineLevel="0" collapsed="false">
      <c r="D185" s="112"/>
    </row>
    <row r="186" customFormat="false" ht="12.75" hidden="false" customHeight="false" outlineLevel="0" collapsed="false">
      <c r="D186" s="112"/>
    </row>
    <row r="187" customFormat="false" ht="12.75" hidden="false" customHeight="false" outlineLevel="0" collapsed="false">
      <c r="D187" s="112"/>
    </row>
    <row r="188" customFormat="false" ht="12.75" hidden="false" customHeight="false" outlineLevel="0" collapsed="false">
      <c r="D188" s="112"/>
    </row>
    <row r="189" customFormat="false" ht="12.75" hidden="false" customHeight="false" outlineLevel="0" collapsed="false">
      <c r="D189" s="112"/>
    </row>
    <row r="190" customFormat="false" ht="12.75" hidden="false" customHeight="false" outlineLevel="0" collapsed="false">
      <c r="D190" s="112"/>
    </row>
    <row r="191" customFormat="false" ht="12.75" hidden="false" customHeight="false" outlineLevel="0" collapsed="false">
      <c r="D191" s="112"/>
    </row>
    <row r="192" customFormat="false" ht="12.75" hidden="false" customHeight="false" outlineLevel="0" collapsed="false">
      <c r="D192" s="112"/>
    </row>
    <row r="193" customFormat="false" ht="12.75" hidden="false" customHeight="false" outlineLevel="0" collapsed="false">
      <c r="D193" s="112"/>
    </row>
    <row r="194" customFormat="false" ht="12.75" hidden="false" customHeight="false" outlineLevel="0" collapsed="false">
      <c r="D194" s="112"/>
    </row>
    <row r="195" customFormat="false" ht="12.75" hidden="false" customHeight="false" outlineLevel="0" collapsed="false">
      <c r="D195" s="112"/>
    </row>
    <row r="196" customFormat="false" ht="12.75" hidden="false" customHeight="false" outlineLevel="0" collapsed="false">
      <c r="D196" s="112"/>
    </row>
    <row r="197" customFormat="false" ht="12.75" hidden="false" customHeight="false" outlineLevel="0" collapsed="false">
      <c r="D197" s="112"/>
    </row>
    <row r="198" customFormat="false" ht="12.75" hidden="false" customHeight="false" outlineLevel="0" collapsed="false">
      <c r="D198" s="112"/>
    </row>
    <row r="199" customFormat="false" ht="12.75" hidden="false" customHeight="false" outlineLevel="0" collapsed="false">
      <c r="D199" s="112"/>
    </row>
    <row r="200" customFormat="false" ht="12.75" hidden="false" customHeight="false" outlineLevel="0" collapsed="false">
      <c r="D200" s="112"/>
    </row>
    <row r="201" customFormat="false" ht="12.75" hidden="false" customHeight="false" outlineLevel="0" collapsed="false">
      <c r="D201" s="112"/>
    </row>
    <row r="202" customFormat="false" ht="12.75" hidden="false" customHeight="false" outlineLevel="0" collapsed="false">
      <c r="D202" s="112"/>
    </row>
    <row r="203" customFormat="false" ht="12.75" hidden="false" customHeight="false" outlineLevel="0" collapsed="false">
      <c r="D203" s="112"/>
    </row>
    <row r="204" customFormat="false" ht="12.75" hidden="false" customHeight="false" outlineLevel="0" collapsed="false">
      <c r="D204" s="112"/>
    </row>
    <row r="205" customFormat="false" ht="12.75" hidden="false" customHeight="false" outlineLevel="0" collapsed="false">
      <c r="D205" s="112"/>
    </row>
    <row r="206" customFormat="false" ht="12.75" hidden="false" customHeight="false" outlineLevel="0" collapsed="false">
      <c r="D206" s="112"/>
    </row>
    <row r="207" customFormat="false" ht="12.75" hidden="false" customHeight="false" outlineLevel="0" collapsed="false">
      <c r="D207" s="112"/>
    </row>
    <row r="208" customFormat="false" ht="12.75" hidden="false" customHeight="false" outlineLevel="0" collapsed="false">
      <c r="D208" s="112"/>
    </row>
    <row r="209" customFormat="false" ht="12.75" hidden="false" customHeight="false" outlineLevel="0" collapsed="false">
      <c r="D209" s="112"/>
    </row>
    <row r="210" customFormat="false" ht="12.75" hidden="false" customHeight="false" outlineLevel="0" collapsed="false">
      <c r="D210" s="112"/>
    </row>
    <row r="211" customFormat="false" ht="12.75" hidden="false" customHeight="false" outlineLevel="0" collapsed="false">
      <c r="D211" s="112"/>
    </row>
    <row r="212" customFormat="false" ht="12.75" hidden="false" customHeight="false" outlineLevel="0" collapsed="false">
      <c r="D212" s="112"/>
    </row>
    <row r="213" customFormat="false" ht="12.75" hidden="false" customHeight="false" outlineLevel="0" collapsed="false">
      <c r="D213" s="112"/>
    </row>
    <row r="214" customFormat="false" ht="12.75" hidden="false" customHeight="false" outlineLevel="0" collapsed="false">
      <c r="D214" s="112"/>
    </row>
    <row r="215" customFormat="false" ht="12.75" hidden="false" customHeight="false" outlineLevel="0" collapsed="false">
      <c r="D215" s="112"/>
    </row>
    <row r="216" customFormat="false" ht="12.75" hidden="false" customHeight="false" outlineLevel="0" collapsed="false">
      <c r="D216" s="112"/>
    </row>
    <row r="217" customFormat="false" ht="12.75" hidden="false" customHeight="false" outlineLevel="0" collapsed="false">
      <c r="D217" s="112"/>
    </row>
    <row r="218" customFormat="false" ht="12.75" hidden="false" customHeight="false" outlineLevel="0" collapsed="false">
      <c r="D218" s="112"/>
    </row>
    <row r="219" customFormat="false" ht="12.75" hidden="false" customHeight="false" outlineLevel="0" collapsed="false">
      <c r="D219" s="112"/>
    </row>
    <row r="220" customFormat="false" ht="12.75" hidden="false" customHeight="false" outlineLevel="0" collapsed="false">
      <c r="D220" s="112"/>
    </row>
    <row r="221" customFormat="false" ht="12.75" hidden="false" customHeight="false" outlineLevel="0" collapsed="false">
      <c r="D221" s="112"/>
    </row>
    <row r="222" customFormat="false" ht="12.75" hidden="false" customHeight="false" outlineLevel="0" collapsed="false">
      <c r="D222" s="112"/>
    </row>
    <row r="223" customFormat="false" ht="12.75" hidden="false" customHeight="false" outlineLevel="0" collapsed="false">
      <c r="D223" s="112"/>
    </row>
    <row r="224" customFormat="false" ht="12.75" hidden="false" customHeight="false" outlineLevel="0" collapsed="false">
      <c r="D224" s="112"/>
    </row>
    <row r="225" customFormat="false" ht="12.75" hidden="false" customHeight="false" outlineLevel="0" collapsed="false">
      <c r="D225" s="112"/>
    </row>
    <row r="226" customFormat="false" ht="12.75" hidden="false" customHeight="false" outlineLevel="0" collapsed="false">
      <c r="D226" s="112"/>
    </row>
    <row r="227" customFormat="false" ht="12.75" hidden="false" customHeight="false" outlineLevel="0" collapsed="false">
      <c r="D227" s="112"/>
    </row>
    <row r="228" customFormat="false" ht="12.75" hidden="false" customHeight="false" outlineLevel="0" collapsed="false">
      <c r="D228" s="112"/>
    </row>
    <row r="229" customFormat="false" ht="12.75" hidden="false" customHeight="false" outlineLevel="0" collapsed="false">
      <c r="D229" s="112"/>
    </row>
    <row r="230" customFormat="false" ht="12.75" hidden="false" customHeight="false" outlineLevel="0" collapsed="false">
      <c r="D230" s="112"/>
    </row>
    <row r="231" customFormat="false" ht="12.75" hidden="false" customHeight="false" outlineLevel="0" collapsed="false">
      <c r="D231" s="112"/>
    </row>
    <row r="232" customFormat="false" ht="12.75" hidden="false" customHeight="false" outlineLevel="0" collapsed="false">
      <c r="D232" s="112"/>
    </row>
    <row r="233" customFormat="false" ht="12.75" hidden="false" customHeight="false" outlineLevel="0" collapsed="false">
      <c r="D233" s="112"/>
    </row>
    <row r="234" customFormat="false" ht="12.75" hidden="false" customHeight="false" outlineLevel="0" collapsed="false">
      <c r="D234" s="112"/>
    </row>
    <row r="235" customFormat="false" ht="12.75" hidden="false" customHeight="false" outlineLevel="0" collapsed="false">
      <c r="D235" s="112"/>
    </row>
    <row r="236" customFormat="false" ht="12.75" hidden="false" customHeight="false" outlineLevel="0" collapsed="false">
      <c r="D236" s="112"/>
    </row>
    <row r="237" customFormat="false" ht="12.75" hidden="false" customHeight="false" outlineLevel="0" collapsed="false">
      <c r="D237" s="112"/>
    </row>
    <row r="238" customFormat="false" ht="12.75" hidden="false" customHeight="false" outlineLevel="0" collapsed="false">
      <c r="D238" s="112"/>
    </row>
    <row r="239" customFormat="false" ht="12.75" hidden="false" customHeight="false" outlineLevel="0" collapsed="false">
      <c r="D239" s="112"/>
    </row>
    <row r="240" customFormat="false" ht="12.75" hidden="false" customHeight="false" outlineLevel="0" collapsed="false">
      <c r="D240" s="112"/>
    </row>
    <row r="241" customFormat="false" ht="12.75" hidden="false" customHeight="false" outlineLevel="0" collapsed="false">
      <c r="D241" s="112"/>
    </row>
    <row r="242" customFormat="false" ht="12.75" hidden="false" customHeight="false" outlineLevel="0" collapsed="false">
      <c r="D242" s="112"/>
    </row>
    <row r="243" customFormat="false" ht="12.75" hidden="false" customHeight="false" outlineLevel="0" collapsed="false">
      <c r="D243" s="112"/>
    </row>
    <row r="244" customFormat="false" ht="12.75" hidden="false" customHeight="false" outlineLevel="0" collapsed="false">
      <c r="D244" s="112"/>
    </row>
    <row r="245" customFormat="false" ht="12.75" hidden="false" customHeight="false" outlineLevel="0" collapsed="false">
      <c r="D245" s="112"/>
    </row>
    <row r="246" customFormat="false" ht="12.75" hidden="false" customHeight="false" outlineLevel="0" collapsed="false">
      <c r="D246" s="112"/>
    </row>
    <row r="247" customFormat="false" ht="12.75" hidden="false" customHeight="false" outlineLevel="0" collapsed="false">
      <c r="D247" s="112"/>
    </row>
    <row r="248" customFormat="false" ht="12.75" hidden="false" customHeight="false" outlineLevel="0" collapsed="false">
      <c r="D248" s="112"/>
    </row>
    <row r="249" customFormat="false" ht="12.75" hidden="false" customHeight="false" outlineLevel="0" collapsed="false">
      <c r="D249" s="112"/>
    </row>
    <row r="250" customFormat="false" ht="12.75" hidden="false" customHeight="false" outlineLevel="0" collapsed="false">
      <c r="D250" s="112"/>
    </row>
    <row r="251" customFormat="false" ht="12.75" hidden="false" customHeight="false" outlineLevel="0" collapsed="false">
      <c r="D251" s="112"/>
    </row>
    <row r="252" customFormat="false" ht="12.75" hidden="false" customHeight="false" outlineLevel="0" collapsed="false">
      <c r="D252" s="112"/>
    </row>
    <row r="253" customFormat="false" ht="12.75" hidden="false" customHeight="false" outlineLevel="0" collapsed="false">
      <c r="D253" s="112"/>
    </row>
    <row r="254" customFormat="false" ht="12.75" hidden="false" customHeight="false" outlineLevel="0" collapsed="false">
      <c r="D254" s="112"/>
    </row>
    <row r="255" customFormat="false" ht="12.75" hidden="false" customHeight="false" outlineLevel="0" collapsed="false">
      <c r="D255" s="112"/>
    </row>
    <row r="256" customFormat="false" ht="12.75" hidden="false" customHeight="false" outlineLevel="0" collapsed="false">
      <c r="D256" s="112"/>
    </row>
    <row r="257" customFormat="false" ht="12.75" hidden="false" customHeight="false" outlineLevel="0" collapsed="false">
      <c r="D257" s="112"/>
    </row>
    <row r="258" customFormat="false" ht="12.75" hidden="false" customHeight="false" outlineLevel="0" collapsed="false">
      <c r="D258" s="112"/>
    </row>
    <row r="259" customFormat="false" ht="12.75" hidden="false" customHeight="false" outlineLevel="0" collapsed="false">
      <c r="D259" s="112"/>
    </row>
    <row r="260" customFormat="false" ht="12.75" hidden="false" customHeight="false" outlineLevel="0" collapsed="false">
      <c r="D260" s="112"/>
    </row>
    <row r="261" customFormat="false" ht="12.75" hidden="false" customHeight="false" outlineLevel="0" collapsed="false">
      <c r="D261" s="112"/>
    </row>
    <row r="262" customFormat="false" ht="12.75" hidden="false" customHeight="false" outlineLevel="0" collapsed="false">
      <c r="D262" s="112"/>
    </row>
    <row r="263" customFormat="false" ht="12.75" hidden="false" customHeight="false" outlineLevel="0" collapsed="false">
      <c r="D263" s="112"/>
    </row>
    <row r="264" customFormat="false" ht="12.75" hidden="false" customHeight="false" outlineLevel="0" collapsed="false">
      <c r="D264" s="112"/>
    </row>
    <row r="265" customFormat="false" ht="12.75" hidden="false" customHeight="false" outlineLevel="0" collapsed="false">
      <c r="D265" s="112"/>
    </row>
    <row r="266" customFormat="false" ht="12.75" hidden="false" customHeight="false" outlineLevel="0" collapsed="false">
      <c r="D266" s="112"/>
    </row>
    <row r="267" customFormat="false" ht="12.75" hidden="false" customHeight="false" outlineLevel="0" collapsed="false">
      <c r="D267" s="112"/>
    </row>
    <row r="268" customFormat="false" ht="12.75" hidden="false" customHeight="false" outlineLevel="0" collapsed="false">
      <c r="D268" s="112"/>
    </row>
    <row r="269" customFormat="false" ht="12.75" hidden="false" customHeight="false" outlineLevel="0" collapsed="false">
      <c r="D269" s="112"/>
    </row>
    <row r="270" customFormat="false" ht="12.75" hidden="false" customHeight="false" outlineLevel="0" collapsed="false">
      <c r="D270" s="112"/>
    </row>
    <row r="271" customFormat="false" ht="12.75" hidden="false" customHeight="false" outlineLevel="0" collapsed="false">
      <c r="D271" s="112"/>
    </row>
    <row r="272" customFormat="false" ht="12.75" hidden="false" customHeight="false" outlineLevel="0" collapsed="false">
      <c r="D272" s="112"/>
    </row>
    <row r="273" customFormat="false" ht="12.75" hidden="false" customHeight="false" outlineLevel="0" collapsed="false">
      <c r="D273" s="112"/>
    </row>
    <row r="274" customFormat="false" ht="12.75" hidden="false" customHeight="false" outlineLevel="0" collapsed="false">
      <c r="D274" s="112"/>
    </row>
    <row r="275" customFormat="false" ht="12.75" hidden="false" customHeight="false" outlineLevel="0" collapsed="false">
      <c r="D275" s="112"/>
    </row>
    <row r="276" customFormat="false" ht="12.75" hidden="false" customHeight="false" outlineLevel="0" collapsed="false">
      <c r="D276" s="112"/>
    </row>
    <row r="277" customFormat="false" ht="12.75" hidden="false" customHeight="false" outlineLevel="0" collapsed="false">
      <c r="D277" s="112"/>
    </row>
    <row r="278" customFormat="false" ht="12.75" hidden="false" customHeight="false" outlineLevel="0" collapsed="false">
      <c r="D278" s="112"/>
    </row>
    <row r="279" customFormat="false" ht="12.75" hidden="false" customHeight="false" outlineLevel="0" collapsed="false">
      <c r="D279" s="112"/>
    </row>
    <row r="280" customFormat="false" ht="12.75" hidden="false" customHeight="false" outlineLevel="0" collapsed="false">
      <c r="D280" s="112"/>
    </row>
    <row r="281" customFormat="false" ht="12.75" hidden="false" customHeight="false" outlineLevel="0" collapsed="false">
      <c r="D281" s="112"/>
    </row>
    <row r="282" customFormat="false" ht="12.75" hidden="false" customHeight="false" outlineLevel="0" collapsed="false">
      <c r="D282" s="112"/>
    </row>
    <row r="283" customFormat="false" ht="12.75" hidden="false" customHeight="false" outlineLevel="0" collapsed="false">
      <c r="D283" s="112"/>
    </row>
    <row r="284" customFormat="false" ht="12.75" hidden="false" customHeight="false" outlineLevel="0" collapsed="false">
      <c r="D284" s="112"/>
    </row>
    <row r="285" customFormat="false" ht="12.75" hidden="false" customHeight="false" outlineLevel="0" collapsed="false">
      <c r="D285" s="112"/>
    </row>
    <row r="286" customFormat="false" ht="12.75" hidden="false" customHeight="false" outlineLevel="0" collapsed="false">
      <c r="D286" s="112"/>
    </row>
    <row r="287" customFormat="false" ht="12.75" hidden="false" customHeight="false" outlineLevel="0" collapsed="false">
      <c r="D287" s="112"/>
    </row>
    <row r="288" customFormat="false" ht="12.75" hidden="false" customHeight="false" outlineLevel="0" collapsed="false">
      <c r="D288" s="112"/>
    </row>
    <row r="289" customFormat="false" ht="12.75" hidden="false" customHeight="false" outlineLevel="0" collapsed="false">
      <c r="D289" s="112"/>
    </row>
    <row r="290" customFormat="false" ht="12.75" hidden="false" customHeight="false" outlineLevel="0" collapsed="false">
      <c r="D290" s="112"/>
    </row>
    <row r="291" customFormat="false" ht="12.75" hidden="false" customHeight="false" outlineLevel="0" collapsed="false">
      <c r="D291" s="112"/>
    </row>
    <row r="292" customFormat="false" ht="12.75" hidden="false" customHeight="false" outlineLevel="0" collapsed="false">
      <c r="D292" s="112"/>
    </row>
    <row r="293" customFormat="false" ht="12.75" hidden="false" customHeight="false" outlineLevel="0" collapsed="false">
      <c r="D293" s="112"/>
    </row>
    <row r="294" customFormat="false" ht="12.75" hidden="false" customHeight="false" outlineLevel="0" collapsed="false">
      <c r="D294" s="112"/>
    </row>
    <row r="295" customFormat="false" ht="12.75" hidden="false" customHeight="false" outlineLevel="0" collapsed="false">
      <c r="D295" s="112"/>
    </row>
    <row r="296" customFormat="false" ht="12.75" hidden="false" customHeight="false" outlineLevel="0" collapsed="false">
      <c r="D296" s="112"/>
    </row>
    <row r="297" customFormat="false" ht="12.75" hidden="false" customHeight="false" outlineLevel="0" collapsed="false">
      <c r="D297" s="112"/>
    </row>
    <row r="298" customFormat="false" ht="12.75" hidden="false" customHeight="false" outlineLevel="0" collapsed="false">
      <c r="D298" s="112"/>
    </row>
    <row r="299" customFormat="false" ht="12.75" hidden="false" customHeight="false" outlineLevel="0" collapsed="false">
      <c r="D299" s="112"/>
    </row>
    <row r="300" customFormat="false" ht="12.75" hidden="false" customHeight="false" outlineLevel="0" collapsed="false">
      <c r="D300" s="112"/>
    </row>
    <row r="301" customFormat="false" ht="12.75" hidden="false" customHeight="false" outlineLevel="0" collapsed="false">
      <c r="D301" s="112"/>
    </row>
    <row r="302" customFormat="false" ht="12.75" hidden="false" customHeight="false" outlineLevel="0" collapsed="false">
      <c r="D302" s="112"/>
    </row>
    <row r="303" customFormat="false" ht="12.75" hidden="false" customHeight="false" outlineLevel="0" collapsed="false">
      <c r="D303" s="112"/>
    </row>
    <row r="304" customFormat="false" ht="12.75" hidden="false" customHeight="false" outlineLevel="0" collapsed="false">
      <c r="D304" s="112"/>
    </row>
    <row r="305" customFormat="false" ht="12.75" hidden="false" customHeight="false" outlineLevel="0" collapsed="false">
      <c r="D305" s="112"/>
    </row>
    <row r="306" customFormat="false" ht="12.75" hidden="false" customHeight="false" outlineLevel="0" collapsed="false">
      <c r="D306" s="112"/>
    </row>
    <row r="307" customFormat="false" ht="12.75" hidden="false" customHeight="false" outlineLevel="0" collapsed="false">
      <c r="D307" s="112"/>
    </row>
    <row r="308" customFormat="false" ht="12.75" hidden="false" customHeight="false" outlineLevel="0" collapsed="false">
      <c r="D308" s="112"/>
    </row>
    <row r="309" customFormat="false" ht="12.75" hidden="false" customHeight="false" outlineLevel="0" collapsed="false">
      <c r="D309" s="112"/>
    </row>
    <row r="310" customFormat="false" ht="12.75" hidden="false" customHeight="false" outlineLevel="0" collapsed="false">
      <c r="D310" s="112"/>
    </row>
    <row r="311" customFormat="false" ht="12.75" hidden="false" customHeight="false" outlineLevel="0" collapsed="false">
      <c r="D311" s="112"/>
    </row>
    <row r="312" customFormat="false" ht="12.75" hidden="false" customHeight="false" outlineLevel="0" collapsed="false">
      <c r="D312" s="112"/>
    </row>
    <row r="313" customFormat="false" ht="12.75" hidden="false" customHeight="false" outlineLevel="0" collapsed="false">
      <c r="D313" s="112"/>
    </row>
    <row r="314" customFormat="false" ht="12.75" hidden="false" customHeight="false" outlineLevel="0" collapsed="false">
      <c r="D314" s="112"/>
    </row>
    <row r="315" customFormat="false" ht="12.75" hidden="false" customHeight="false" outlineLevel="0" collapsed="false">
      <c r="D315" s="112"/>
    </row>
    <row r="316" customFormat="false" ht="12.75" hidden="false" customHeight="false" outlineLevel="0" collapsed="false">
      <c r="D316" s="112"/>
    </row>
    <row r="317" customFormat="false" ht="12.75" hidden="false" customHeight="false" outlineLevel="0" collapsed="false">
      <c r="D317" s="112"/>
    </row>
    <row r="318" customFormat="false" ht="12.75" hidden="false" customHeight="false" outlineLevel="0" collapsed="false">
      <c r="D318" s="112"/>
    </row>
    <row r="319" customFormat="false" ht="12.75" hidden="false" customHeight="false" outlineLevel="0" collapsed="false">
      <c r="D319" s="112"/>
    </row>
    <row r="320" customFormat="false" ht="12.75" hidden="false" customHeight="false" outlineLevel="0" collapsed="false">
      <c r="D320" s="112"/>
    </row>
    <row r="321" customFormat="false" ht="12.75" hidden="false" customHeight="false" outlineLevel="0" collapsed="false">
      <c r="D321" s="112"/>
    </row>
    <row r="322" customFormat="false" ht="12.75" hidden="false" customHeight="false" outlineLevel="0" collapsed="false">
      <c r="D322" s="112"/>
    </row>
    <row r="323" customFormat="false" ht="12.75" hidden="false" customHeight="false" outlineLevel="0" collapsed="false">
      <c r="D323" s="112"/>
    </row>
    <row r="324" customFormat="false" ht="12.75" hidden="false" customHeight="false" outlineLevel="0" collapsed="false">
      <c r="D324" s="112"/>
    </row>
    <row r="325" customFormat="false" ht="12.75" hidden="false" customHeight="false" outlineLevel="0" collapsed="false">
      <c r="D325" s="112"/>
    </row>
    <row r="326" customFormat="false" ht="12.75" hidden="false" customHeight="false" outlineLevel="0" collapsed="false">
      <c r="D326" s="112"/>
    </row>
    <row r="327" customFormat="false" ht="12.75" hidden="false" customHeight="false" outlineLevel="0" collapsed="false">
      <c r="D327" s="112"/>
    </row>
    <row r="328" customFormat="false" ht="12.75" hidden="false" customHeight="false" outlineLevel="0" collapsed="false">
      <c r="D328" s="112"/>
    </row>
    <row r="329" customFormat="false" ht="12.75" hidden="false" customHeight="false" outlineLevel="0" collapsed="false">
      <c r="D329" s="112"/>
    </row>
    <row r="330" customFormat="false" ht="12.75" hidden="false" customHeight="false" outlineLevel="0" collapsed="false">
      <c r="D330" s="112"/>
    </row>
    <row r="331" customFormat="false" ht="12.75" hidden="false" customHeight="false" outlineLevel="0" collapsed="false">
      <c r="D331" s="112"/>
    </row>
    <row r="332" customFormat="false" ht="12.75" hidden="false" customHeight="false" outlineLevel="0" collapsed="false">
      <c r="D332" s="112"/>
    </row>
    <row r="333" customFormat="false" ht="12.75" hidden="false" customHeight="false" outlineLevel="0" collapsed="false">
      <c r="D333" s="112"/>
    </row>
    <row r="334" customFormat="false" ht="12.75" hidden="false" customHeight="false" outlineLevel="0" collapsed="false">
      <c r="D334" s="112"/>
    </row>
    <row r="335" customFormat="false" ht="12.75" hidden="false" customHeight="false" outlineLevel="0" collapsed="false">
      <c r="D335" s="112"/>
    </row>
    <row r="336" customFormat="false" ht="12.75" hidden="false" customHeight="false" outlineLevel="0" collapsed="false">
      <c r="D336" s="112"/>
    </row>
    <row r="337" customFormat="false" ht="12.75" hidden="false" customHeight="false" outlineLevel="0" collapsed="false">
      <c r="D337" s="112"/>
    </row>
    <row r="338" customFormat="false" ht="12.75" hidden="false" customHeight="false" outlineLevel="0" collapsed="false">
      <c r="D338" s="112"/>
    </row>
    <row r="339" customFormat="false" ht="12.75" hidden="false" customHeight="false" outlineLevel="0" collapsed="false">
      <c r="D339" s="112"/>
    </row>
    <row r="340" customFormat="false" ht="12.75" hidden="false" customHeight="false" outlineLevel="0" collapsed="false">
      <c r="D340" s="112"/>
    </row>
    <row r="341" customFormat="false" ht="12.75" hidden="false" customHeight="false" outlineLevel="0" collapsed="false">
      <c r="D341" s="112"/>
    </row>
    <row r="342" customFormat="false" ht="12.75" hidden="false" customHeight="false" outlineLevel="0" collapsed="false">
      <c r="D342" s="112"/>
    </row>
    <row r="343" customFormat="false" ht="12.75" hidden="false" customHeight="false" outlineLevel="0" collapsed="false">
      <c r="D343" s="112"/>
    </row>
    <row r="344" customFormat="false" ht="12.75" hidden="false" customHeight="false" outlineLevel="0" collapsed="false">
      <c r="D344" s="112"/>
    </row>
    <row r="345" customFormat="false" ht="12.75" hidden="false" customHeight="false" outlineLevel="0" collapsed="false">
      <c r="D345" s="112"/>
    </row>
    <row r="346" customFormat="false" ht="12.75" hidden="false" customHeight="false" outlineLevel="0" collapsed="false">
      <c r="D346" s="112"/>
    </row>
    <row r="347" customFormat="false" ht="12.75" hidden="false" customHeight="false" outlineLevel="0" collapsed="false">
      <c r="D347" s="112"/>
    </row>
    <row r="348" customFormat="false" ht="12.75" hidden="false" customHeight="false" outlineLevel="0" collapsed="false">
      <c r="D348" s="112"/>
    </row>
    <row r="349" customFormat="false" ht="12.75" hidden="false" customHeight="false" outlineLevel="0" collapsed="false">
      <c r="D349" s="112"/>
    </row>
    <row r="350" customFormat="false" ht="12.75" hidden="false" customHeight="false" outlineLevel="0" collapsed="false">
      <c r="D350" s="112"/>
    </row>
    <row r="351" customFormat="false" ht="12.75" hidden="false" customHeight="false" outlineLevel="0" collapsed="false">
      <c r="D351" s="112"/>
    </row>
    <row r="352" customFormat="false" ht="12.75" hidden="false" customHeight="false" outlineLevel="0" collapsed="false">
      <c r="D352" s="112"/>
    </row>
    <row r="353" customFormat="false" ht="12.75" hidden="false" customHeight="false" outlineLevel="0" collapsed="false">
      <c r="D353" s="112"/>
    </row>
    <row r="354" customFormat="false" ht="12.75" hidden="false" customHeight="false" outlineLevel="0" collapsed="false">
      <c r="D354" s="112"/>
    </row>
    <row r="355" customFormat="false" ht="12.75" hidden="false" customHeight="false" outlineLevel="0" collapsed="false">
      <c r="D355" s="112"/>
    </row>
    <row r="356" customFormat="false" ht="12.75" hidden="false" customHeight="false" outlineLevel="0" collapsed="false">
      <c r="D356" s="112"/>
    </row>
    <row r="357" customFormat="false" ht="12.75" hidden="false" customHeight="false" outlineLevel="0" collapsed="false">
      <c r="D357" s="112"/>
    </row>
    <row r="358" customFormat="false" ht="12.75" hidden="false" customHeight="false" outlineLevel="0" collapsed="false">
      <c r="D358" s="112"/>
    </row>
    <row r="359" customFormat="false" ht="12.75" hidden="false" customHeight="false" outlineLevel="0" collapsed="false">
      <c r="D359" s="112"/>
    </row>
    <row r="360" customFormat="false" ht="12.75" hidden="false" customHeight="false" outlineLevel="0" collapsed="false">
      <c r="D360" s="112"/>
    </row>
    <row r="361" customFormat="false" ht="12.75" hidden="false" customHeight="false" outlineLevel="0" collapsed="false">
      <c r="D361" s="112"/>
    </row>
    <row r="362" customFormat="false" ht="12.75" hidden="false" customHeight="false" outlineLevel="0" collapsed="false">
      <c r="D362" s="112"/>
    </row>
    <row r="363" customFormat="false" ht="12.75" hidden="false" customHeight="false" outlineLevel="0" collapsed="false">
      <c r="D363" s="112"/>
    </row>
    <row r="364" customFormat="false" ht="12.75" hidden="false" customHeight="false" outlineLevel="0" collapsed="false">
      <c r="D364" s="112"/>
    </row>
    <row r="365" customFormat="false" ht="12.75" hidden="false" customHeight="false" outlineLevel="0" collapsed="false">
      <c r="D365" s="112"/>
    </row>
    <row r="366" customFormat="false" ht="12.75" hidden="false" customHeight="false" outlineLevel="0" collapsed="false">
      <c r="D366" s="112"/>
    </row>
    <row r="367" customFormat="false" ht="12.75" hidden="false" customHeight="false" outlineLevel="0" collapsed="false">
      <c r="D367" s="112"/>
    </row>
    <row r="368" customFormat="false" ht="12.75" hidden="false" customHeight="false" outlineLevel="0" collapsed="false">
      <c r="D368" s="112"/>
    </row>
    <row r="369" customFormat="false" ht="12.75" hidden="false" customHeight="false" outlineLevel="0" collapsed="false">
      <c r="D369" s="112"/>
    </row>
    <row r="370" customFormat="false" ht="12.75" hidden="false" customHeight="false" outlineLevel="0" collapsed="false">
      <c r="D370" s="112"/>
    </row>
    <row r="371" customFormat="false" ht="12.75" hidden="false" customHeight="false" outlineLevel="0" collapsed="false">
      <c r="D371" s="112"/>
    </row>
    <row r="372" customFormat="false" ht="12.75" hidden="false" customHeight="false" outlineLevel="0" collapsed="false">
      <c r="D372" s="112"/>
    </row>
    <row r="373" customFormat="false" ht="12.75" hidden="false" customHeight="false" outlineLevel="0" collapsed="false">
      <c r="D373" s="112"/>
    </row>
    <row r="374" customFormat="false" ht="12.75" hidden="false" customHeight="false" outlineLevel="0" collapsed="false">
      <c r="D374" s="112"/>
    </row>
    <row r="375" customFormat="false" ht="12.75" hidden="false" customHeight="false" outlineLevel="0" collapsed="false">
      <c r="D375" s="112"/>
    </row>
    <row r="376" customFormat="false" ht="12.75" hidden="false" customHeight="false" outlineLevel="0" collapsed="false">
      <c r="D376" s="112"/>
    </row>
    <row r="377" customFormat="false" ht="12.75" hidden="false" customHeight="false" outlineLevel="0" collapsed="false">
      <c r="D377" s="112"/>
    </row>
    <row r="378" customFormat="false" ht="12.75" hidden="false" customHeight="false" outlineLevel="0" collapsed="false">
      <c r="D378" s="112"/>
    </row>
    <row r="379" customFormat="false" ht="12.75" hidden="false" customHeight="false" outlineLevel="0" collapsed="false">
      <c r="D379" s="112"/>
    </row>
    <row r="380" customFormat="false" ht="12.75" hidden="false" customHeight="false" outlineLevel="0" collapsed="false">
      <c r="D380" s="112"/>
    </row>
    <row r="381" customFormat="false" ht="12.75" hidden="false" customHeight="false" outlineLevel="0" collapsed="false">
      <c r="D381" s="112"/>
    </row>
    <row r="382" customFormat="false" ht="12.75" hidden="false" customHeight="false" outlineLevel="0" collapsed="false">
      <c r="D382" s="112"/>
    </row>
    <row r="383" customFormat="false" ht="12.75" hidden="false" customHeight="false" outlineLevel="0" collapsed="false">
      <c r="D383" s="112"/>
    </row>
    <row r="384" customFormat="false" ht="12.75" hidden="false" customHeight="false" outlineLevel="0" collapsed="false">
      <c r="D384" s="112"/>
    </row>
    <row r="385" customFormat="false" ht="12.75" hidden="false" customHeight="false" outlineLevel="0" collapsed="false">
      <c r="D385" s="112"/>
    </row>
    <row r="386" customFormat="false" ht="12.75" hidden="false" customHeight="false" outlineLevel="0" collapsed="false">
      <c r="D386" s="112"/>
    </row>
    <row r="387" customFormat="false" ht="12.75" hidden="false" customHeight="false" outlineLevel="0" collapsed="false">
      <c r="D387" s="112"/>
    </row>
    <row r="388" customFormat="false" ht="12.75" hidden="false" customHeight="false" outlineLevel="0" collapsed="false">
      <c r="D388" s="112"/>
    </row>
    <row r="389" customFormat="false" ht="12.75" hidden="false" customHeight="false" outlineLevel="0" collapsed="false">
      <c r="D389" s="112"/>
    </row>
    <row r="390" customFormat="false" ht="12.75" hidden="false" customHeight="false" outlineLevel="0" collapsed="false">
      <c r="D390" s="112"/>
    </row>
    <row r="391" customFormat="false" ht="12.75" hidden="false" customHeight="false" outlineLevel="0" collapsed="false">
      <c r="D391" s="112"/>
    </row>
    <row r="392" customFormat="false" ht="12.75" hidden="false" customHeight="false" outlineLevel="0" collapsed="false">
      <c r="D392" s="112"/>
    </row>
    <row r="393" customFormat="false" ht="12.75" hidden="false" customHeight="false" outlineLevel="0" collapsed="false">
      <c r="D393" s="112"/>
    </row>
    <row r="394" customFormat="false" ht="12.75" hidden="false" customHeight="false" outlineLevel="0" collapsed="false">
      <c r="D394" s="112"/>
    </row>
    <row r="395" customFormat="false" ht="12.75" hidden="false" customHeight="false" outlineLevel="0" collapsed="false">
      <c r="D395" s="112"/>
    </row>
    <row r="396" customFormat="false" ht="12.75" hidden="false" customHeight="false" outlineLevel="0" collapsed="false">
      <c r="D396" s="112"/>
    </row>
    <row r="397" customFormat="false" ht="12.75" hidden="false" customHeight="false" outlineLevel="0" collapsed="false">
      <c r="D397" s="112"/>
    </row>
    <row r="398" customFormat="false" ht="12.75" hidden="false" customHeight="false" outlineLevel="0" collapsed="false">
      <c r="D398" s="112"/>
    </row>
    <row r="399" customFormat="false" ht="12.75" hidden="false" customHeight="false" outlineLevel="0" collapsed="false">
      <c r="D399" s="112"/>
    </row>
    <row r="400" customFormat="false" ht="12.75" hidden="false" customHeight="false" outlineLevel="0" collapsed="false">
      <c r="D400" s="112"/>
    </row>
    <row r="401" customFormat="false" ht="12.75" hidden="false" customHeight="false" outlineLevel="0" collapsed="false">
      <c r="D401" s="112"/>
    </row>
    <row r="402" customFormat="false" ht="12.75" hidden="false" customHeight="false" outlineLevel="0" collapsed="false">
      <c r="D402" s="112"/>
    </row>
    <row r="403" customFormat="false" ht="12.75" hidden="false" customHeight="false" outlineLevel="0" collapsed="false">
      <c r="D403" s="112"/>
    </row>
    <row r="404" customFormat="false" ht="12.75" hidden="false" customHeight="false" outlineLevel="0" collapsed="false">
      <c r="D404" s="112"/>
    </row>
    <row r="405" customFormat="false" ht="12.75" hidden="false" customHeight="false" outlineLevel="0" collapsed="false">
      <c r="D405" s="112"/>
    </row>
    <row r="406" customFormat="false" ht="12.75" hidden="false" customHeight="false" outlineLevel="0" collapsed="false">
      <c r="D406" s="112"/>
    </row>
    <row r="407" customFormat="false" ht="12.75" hidden="false" customHeight="false" outlineLevel="0" collapsed="false">
      <c r="D407" s="112"/>
    </row>
    <row r="408" customFormat="false" ht="12.75" hidden="false" customHeight="false" outlineLevel="0" collapsed="false">
      <c r="D408" s="112"/>
    </row>
    <row r="409" customFormat="false" ht="12.75" hidden="false" customHeight="false" outlineLevel="0" collapsed="false">
      <c r="D409" s="112"/>
    </row>
    <row r="410" customFormat="false" ht="12.75" hidden="false" customHeight="false" outlineLevel="0" collapsed="false">
      <c r="D410" s="112"/>
    </row>
    <row r="411" customFormat="false" ht="12.75" hidden="false" customHeight="false" outlineLevel="0" collapsed="false">
      <c r="D411" s="112"/>
    </row>
    <row r="412" customFormat="false" ht="12.75" hidden="false" customHeight="false" outlineLevel="0" collapsed="false">
      <c r="D412" s="112"/>
    </row>
    <row r="413" customFormat="false" ht="12.75" hidden="false" customHeight="false" outlineLevel="0" collapsed="false">
      <c r="D413" s="112"/>
    </row>
    <row r="414" customFormat="false" ht="12.75" hidden="false" customHeight="false" outlineLevel="0" collapsed="false">
      <c r="D414" s="112"/>
    </row>
    <row r="415" customFormat="false" ht="12.75" hidden="false" customHeight="false" outlineLevel="0" collapsed="false">
      <c r="D415" s="112"/>
    </row>
    <row r="416" customFormat="false" ht="12.75" hidden="false" customHeight="false" outlineLevel="0" collapsed="false">
      <c r="D416" s="112"/>
    </row>
    <row r="417" customFormat="false" ht="12.75" hidden="false" customHeight="false" outlineLevel="0" collapsed="false">
      <c r="D417" s="112"/>
    </row>
    <row r="418" customFormat="false" ht="12.75" hidden="false" customHeight="false" outlineLevel="0" collapsed="false">
      <c r="D418" s="112"/>
    </row>
    <row r="419" customFormat="false" ht="12.75" hidden="false" customHeight="false" outlineLevel="0" collapsed="false">
      <c r="D419" s="112"/>
    </row>
    <row r="420" customFormat="false" ht="12.75" hidden="false" customHeight="false" outlineLevel="0" collapsed="false">
      <c r="D420" s="112"/>
    </row>
    <row r="421" customFormat="false" ht="12.75" hidden="false" customHeight="false" outlineLevel="0" collapsed="false">
      <c r="D421" s="112"/>
    </row>
    <row r="422" customFormat="false" ht="12.75" hidden="false" customHeight="false" outlineLevel="0" collapsed="false">
      <c r="D422" s="112"/>
    </row>
    <row r="423" customFormat="false" ht="12.75" hidden="false" customHeight="false" outlineLevel="0" collapsed="false">
      <c r="D423" s="112"/>
    </row>
    <row r="424" customFormat="false" ht="12.75" hidden="false" customHeight="false" outlineLevel="0" collapsed="false">
      <c r="D424" s="112"/>
    </row>
    <row r="425" customFormat="false" ht="12.75" hidden="false" customHeight="false" outlineLevel="0" collapsed="false">
      <c r="D425" s="112"/>
    </row>
    <row r="426" customFormat="false" ht="12.75" hidden="false" customHeight="false" outlineLevel="0" collapsed="false">
      <c r="D426" s="112"/>
    </row>
    <row r="427" customFormat="false" ht="12.75" hidden="false" customHeight="false" outlineLevel="0" collapsed="false">
      <c r="D427" s="112"/>
    </row>
    <row r="428" customFormat="false" ht="12.75" hidden="false" customHeight="false" outlineLevel="0" collapsed="false">
      <c r="D428" s="112"/>
    </row>
    <row r="429" customFormat="false" ht="12.75" hidden="false" customHeight="false" outlineLevel="0" collapsed="false">
      <c r="D429" s="112"/>
    </row>
    <row r="430" customFormat="false" ht="12.75" hidden="false" customHeight="false" outlineLevel="0" collapsed="false">
      <c r="D430" s="112"/>
    </row>
    <row r="431" customFormat="false" ht="12.75" hidden="false" customHeight="false" outlineLevel="0" collapsed="false">
      <c r="D431" s="112"/>
    </row>
    <row r="432" customFormat="false" ht="12.75" hidden="false" customHeight="false" outlineLevel="0" collapsed="false">
      <c r="D432" s="112"/>
    </row>
    <row r="433" customFormat="false" ht="12.75" hidden="false" customHeight="false" outlineLevel="0" collapsed="false">
      <c r="D433" s="112"/>
    </row>
    <row r="434" customFormat="false" ht="12.75" hidden="false" customHeight="false" outlineLevel="0" collapsed="false">
      <c r="D434" s="112"/>
    </row>
    <row r="435" customFormat="false" ht="12.75" hidden="false" customHeight="false" outlineLevel="0" collapsed="false">
      <c r="D435" s="112"/>
    </row>
    <row r="436" customFormat="false" ht="12.75" hidden="false" customHeight="false" outlineLevel="0" collapsed="false">
      <c r="D436" s="112"/>
    </row>
    <row r="437" customFormat="false" ht="12.75" hidden="false" customHeight="false" outlineLevel="0" collapsed="false">
      <c r="D437" s="112"/>
    </row>
    <row r="438" customFormat="false" ht="12.75" hidden="false" customHeight="false" outlineLevel="0" collapsed="false">
      <c r="D438" s="112"/>
    </row>
    <row r="439" customFormat="false" ht="12.75" hidden="false" customHeight="false" outlineLevel="0" collapsed="false">
      <c r="D439" s="112"/>
    </row>
    <row r="440" customFormat="false" ht="12.75" hidden="false" customHeight="false" outlineLevel="0" collapsed="false">
      <c r="D440" s="112"/>
    </row>
    <row r="441" customFormat="false" ht="12.75" hidden="false" customHeight="false" outlineLevel="0" collapsed="false">
      <c r="D441" s="112"/>
    </row>
    <row r="442" customFormat="false" ht="12.75" hidden="false" customHeight="false" outlineLevel="0" collapsed="false">
      <c r="D442" s="112"/>
    </row>
    <row r="443" customFormat="false" ht="12.75" hidden="false" customHeight="false" outlineLevel="0" collapsed="false">
      <c r="D443" s="112"/>
    </row>
    <row r="444" customFormat="false" ht="12.75" hidden="false" customHeight="false" outlineLevel="0" collapsed="false">
      <c r="D444" s="112"/>
    </row>
    <row r="445" customFormat="false" ht="12.75" hidden="false" customHeight="false" outlineLevel="0" collapsed="false">
      <c r="D445" s="112"/>
    </row>
    <row r="446" customFormat="false" ht="12.75" hidden="false" customHeight="false" outlineLevel="0" collapsed="false">
      <c r="D446" s="112"/>
    </row>
    <row r="447" customFormat="false" ht="12.75" hidden="false" customHeight="false" outlineLevel="0" collapsed="false">
      <c r="D447" s="112"/>
    </row>
    <row r="448" customFormat="false" ht="12.75" hidden="false" customHeight="false" outlineLevel="0" collapsed="false">
      <c r="D448" s="112"/>
    </row>
    <row r="449" customFormat="false" ht="12.75" hidden="false" customHeight="false" outlineLevel="0" collapsed="false">
      <c r="D449" s="112"/>
    </row>
    <row r="450" customFormat="false" ht="12.75" hidden="false" customHeight="false" outlineLevel="0" collapsed="false">
      <c r="D450" s="112"/>
    </row>
    <row r="451" customFormat="false" ht="12.75" hidden="false" customHeight="false" outlineLevel="0" collapsed="false">
      <c r="D451" s="112"/>
    </row>
    <row r="452" customFormat="false" ht="12.75" hidden="false" customHeight="false" outlineLevel="0" collapsed="false">
      <c r="D452" s="112"/>
    </row>
    <row r="453" customFormat="false" ht="12.75" hidden="false" customHeight="false" outlineLevel="0" collapsed="false">
      <c r="D453" s="112"/>
    </row>
    <row r="454" customFormat="false" ht="12.75" hidden="false" customHeight="false" outlineLevel="0" collapsed="false">
      <c r="D454" s="112"/>
    </row>
    <row r="455" customFormat="false" ht="12.75" hidden="false" customHeight="false" outlineLevel="0" collapsed="false">
      <c r="D455" s="112"/>
    </row>
    <row r="456" customFormat="false" ht="12.75" hidden="false" customHeight="false" outlineLevel="0" collapsed="false">
      <c r="D456" s="112"/>
    </row>
    <row r="457" customFormat="false" ht="12.75" hidden="false" customHeight="false" outlineLevel="0" collapsed="false">
      <c r="D457" s="112"/>
    </row>
    <row r="458" customFormat="false" ht="12.75" hidden="false" customHeight="false" outlineLevel="0" collapsed="false">
      <c r="D458" s="112"/>
    </row>
    <row r="459" customFormat="false" ht="12.75" hidden="false" customHeight="false" outlineLevel="0" collapsed="false">
      <c r="D459" s="112"/>
    </row>
    <row r="460" customFormat="false" ht="12.75" hidden="false" customHeight="false" outlineLevel="0" collapsed="false">
      <c r="D460" s="112"/>
    </row>
    <row r="461" customFormat="false" ht="12.75" hidden="false" customHeight="false" outlineLevel="0" collapsed="false">
      <c r="D461" s="112"/>
    </row>
    <row r="462" customFormat="false" ht="12.75" hidden="false" customHeight="false" outlineLevel="0" collapsed="false">
      <c r="D462" s="112"/>
    </row>
    <row r="463" customFormat="false" ht="12.75" hidden="false" customHeight="false" outlineLevel="0" collapsed="false">
      <c r="D463" s="112"/>
    </row>
    <row r="464" customFormat="false" ht="12.75" hidden="false" customHeight="false" outlineLevel="0" collapsed="false">
      <c r="D464" s="112"/>
    </row>
    <row r="465" customFormat="false" ht="12.75" hidden="false" customHeight="false" outlineLevel="0" collapsed="false">
      <c r="D465" s="112"/>
    </row>
    <row r="466" customFormat="false" ht="12.75" hidden="false" customHeight="false" outlineLevel="0" collapsed="false">
      <c r="D466" s="112"/>
    </row>
    <row r="467" customFormat="false" ht="12.75" hidden="false" customHeight="false" outlineLevel="0" collapsed="false">
      <c r="D467" s="112"/>
    </row>
    <row r="468" customFormat="false" ht="12.75" hidden="false" customHeight="false" outlineLevel="0" collapsed="false">
      <c r="D468" s="112"/>
    </row>
    <row r="469" customFormat="false" ht="12.75" hidden="false" customHeight="false" outlineLevel="0" collapsed="false">
      <c r="D469" s="112"/>
    </row>
    <row r="470" customFormat="false" ht="12.75" hidden="false" customHeight="false" outlineLevel="0" collapsed="false">
      <c r="D470" s="112"/>
    </row>
    <row r="471" customFormat="false" ht="12.75" hidden="false" customHeight="false" outlineLevel="0" collapsed="false">
      <c r="D471" s="112"/>
    </row>
    <row r="472" customFormat="false" ht="12.75" hidden="false" customHeight="false" outlineLevel="0" collapsed="false">
      <c r="D472" s="112"/>
    </row>
    <row r="473" customFormat="false" ht="12.75" hidden="false" customHeight="false" outlineLevel="0" collapsed="false">
      <c r="D473" s="112"/>
    </row>
    <row r="474" customFormat="false" ht="12.75" hidden="false" customHeight="false" outlineLevel="0" collapsed="false">
      <c r="D474" s="112"/>
    </row>
    <row r="475" customFormat="false" ht="12.75" hidden="false" customHeight="false" outlineLevel="0" collapsed="false">
      <c r="D475" s="112"/>
    </row>
    <row r="476" customFormat="false" ht="12.75" hidden="false" customHeight="false" outlineLevel="0" collapsed="false">
      <c r="D476" s="112"/>
    </row>
    <row r="477" customFormat="false" ht="12.75" hidden="false" customHeight="false" outlineLevel="0" collapsed="false">
      <c r="D477" s="112"/>
    </row>
    <row r="478" customFormat="false" ht="12.75" hidden="false" customHeight="false" outlineLevel="0" collapsed="false">
      <c r="D478" s="112"/>
    </row>
    <row r="479" customFormat="false" ht="12.75" hidden="false" customHeight="false" outlineLevel="0" collapsed="false">
      <c r="D479" s="112"/>
    </row>
    <row r="480" customFormat="false" ht="12.75" hidden="false" customHeight="false" outlineLevel="0" collapsed="false">
      <c r="D480" s="112"/>
    </row>
    <row r="481" customFormat="false" ht="12.75" hidden="false" customHeight="false" outlineLevel="0" collapsed="false">
      <c r="D481" s="112"/>
    </row>
    <row r="482" customFormat="false" ht="12.75" hidden="false" customHeight="false" outlineLevel="0" collapsed="false">
      <c r="D482" s="112"/>
    </row>
    <row r="483" customFormat="false" ht="12.75" hidden="false" customHeight="false" outlineLevel="0" collapsed="false">
      <c r="D483" s="112"/>
    </row>
    <row r="484" customFormat="false" ht="12.75" hidden="false" customHeight="false" outlineLevel="0" collapsed="false">
      <c r="D484" s="112"/>
    </row>
    <row r="485" customFormat="false" ht="12.75" hidden="false" customHeight="false" outlineLevel="0" collapsed="false">
      <c r="D485" s="112"/>
    </row>
    <row r="486" customFormat="false" ht="12.75" hidden="false" customHeight="false" outlineLevel="0" collapsed="false">
      <c r="D486" s="112"/>
    </row>
    <row r="487" customFormat="false" ht="12.75" hidden="false" customHeight="false" outlineLevel="0" collapsed="false">
      <c r="D487" s="112"/>
    </row>
    <row r="488" customFormat="false" ht="12.75" hidden="false" customHeight="false" outlineLevel="0" collapsed="false">
      <c r="D488" s="112"/>
    </row>
    <row r="489" customFormat="false" ht="12.75" hidden="false" customHeight="false" outlineLevel="0" collapsed="false">
      <c r="D489" s="112"/>
    </row>
    <row r="490" customFormat="false" ht="12.75" hidden="false" customHeight="false" outlineLevel="0" collapsed="false">
      <c r="D490" s="112"/>
    </row>
    <row r="491" customFormat="false" ht="12.75" hidden="false" customHeight="false" outlineLevel="0" collapsed="false">
      <c r="D491" s="112"/>
    </row>
    <row r="492" customFormat="false" ht="12.75" hidden="false" customHeight="false" outlineLevel="0" collapsed="false">
      <c r="D492" s="112"/>
    </row>
    <row r="493" customFormat="false" ht="12.75" hidden="false" customHeight="false" outlineLevel="0" collapsed="false">
      <c r="D493" s="112"/>
    </row>
    <row r="494" customFormat="false" ht="12.75" hidden="false" customHeight="false" outlineLevel="0" collapsed="false">
      <c r="D494" s="112"/>
    </row>
    <row r="495" customFormat="false" ht="12.75" hidden="false" customHeight="false" outlineLevel="0" collapsed="false">
      <c r="D495" s="112"/>
    </row>
    <row r="496" customFormat="false" ht="12.75" hidden="false" customHeight="false" outlineLevel="0" collapsed="false">
      <c r="D496" s="112"/>
    </row>
    <row r="497" customFormat="false" ht="12.75" hidden="false" customHeight="false" outlineLevel="0" collapsed="false">
      <c r="D497" s="112"/>
    </row>
    <row r="498" customFormat="false" ht="12.75" hidden="false" customHeight="false" outlineLevel="0" collapsed="false">
      <c r="D498" s="112"/>
    </row>
    <row r="499" customFormat="false" ht="12.75" hidden="false" customHeight="false" outlineLevel="0" collapsed="false">
      <c r="D499" s="112"/>
    </row>
    <row r="500" customFormat="false" ht="12.75" hidden="false" customHeight="false" outlineLevel="0" collapsed="false">
      <c r="D500" s="112"/>
    </row>
    <row r="501" customFormat="false" ht="12.75" hidden="false" customHeight="false" outlineLevel="0" collapsed="false">
      <c r="D501" s="112"/>
    </row>
    <row r="502" customFormat="false" ht="12.75" hidden="false" customHeight="false" outlineLevel="0" collapsed="false">
      <c r="D502" s="112"/>
    </row>
    <row r="503" customFormat="false" ht="12.75" hidden="false" customHeight="false" outlineLevel="0" collapsed="false">
      <c r="D503" s="112"/>
    </row>
    <row r="504" customFormat="false" ht="12.75" hidden="false" customHeight="false" outlineLevel="0" collapsed="false">
      <c r="D504" s="112"/>
    </row>
    <row r="505" customFormat="false" ht="12.75" hidden="false" customHeight="false" outlineLevel="0" collapsed="false">
      <c r="D505" s="112"/>
    </row>
    <row r="506" customFormat="false" ht="12.75" hidden="false" customHeight="false" outlineLevel="0" collapsed="false">
      <c r="D506" s="112"/>
    </row>
    <row r="507" customFormat="false" ht="12.75" hidden="false" customHeight="false" outlineLevel="0" collapsed="false">
      <c r="D507" s="112"/>
    </row>
    <row r="508" customFormat="false" ht="12.75" hidden="false" customHeight="false" outlineLevel="0" collapsed="false">
      <c r="D508" s="112"/>
    </row>
    <row r="509" customFormat="false" ht="12.75" hidden="false" customHeight="false" outlineLevel="0" collapsed="false">
      <c r="D509" s="112"/>
    </row>
    <row r="510" customFormat="false" ht="12.75" hidden="false" customHeight="false" outlineLevel="0" collapsed="false">
      <c r="D510" s="112"/>
    </row>
    <row r="511" customFormat="false" ht="12.75" hidden="false" customHeight="false" outlineLevel="0" collapsed="false">
      <c r="D511" s="112"/>
    </row>
    <row r="512" customFormat="false" ht="12.75" hidden="false" customHeight="false" outlineLevel="0" collapsed="false">
      <c r="D512" s="112"/>
    </row>
    <row r="513" customFormat="false" ht="12.75" hidden="false" customHeight="false" outlineLevel="0" collapsed="false">
      <c r="D513" s="112"/>
    </row>
    <row r="514" customFormat="false" ht="12.75" hidden="false" customHeight="false" outlineLevel="0" collapsed="false">
      <c r="D514" s="112"/>
    </row>
    <row r="515" customFormat="false" ht="12.75" hidden="false" customHeight="false" outlineLevel="0" collapsed="false">
      <c r="D515" s="112"/>
    </row>
    <row r="516" customFormat="false" ht="12.75" hidden="false" customHeight="false" outlineLevel="0" collapsed="false">
      <c r="D516" s="112"/>
    </row>
    <row r="517" customFormat="false" ht="12.75" hidden="false" customHeight="false" outlineLevel="0" collapsed="false">
      <c r="D517" s="112"/>
    </row>
    <row r="518" customFormat="false" ht="12.75" hidden="false" customHeight="false" outlineLevel="0" collapsed="false">
      <c r="D518" s="112"/>
    </row>
    <row r="519" customFormat="false" ht="12.75" hidden="false" customHeight="false" outlineLevel="0" collapsed="false">
      <c r="D519" s="112"/>
    </row>
    <row r="520" customFormat="false" ht="12.75" hidden="false" customHeight="false" outlineLevel="0" collapsed="false">
      <c r="D520" s="112"/>
    </row>
    <row r="521" customFormat="false" ht="12.75" hidden="false" customHeight="false" outlineLevel="0" collapsed="false">
      <c r="D521" s="112"/>
    </row>
    <row r="522" customFormat="false" ht="12.75" hidden="false" customHeight="false" outlineLevel="0" collapsed="false">
      <c r="D522" s="112"/>
    </row>
    <row r="523" customFormat="false" ht="12.75" hidden="false" customHeight="false" outlineLevel="0" collapsed="false">
      <c r="D523" s="112"/>
    </row>
    <row r="524" customFormat="false" ht="12.75" hidden="false" customHeight="false" outlineLevel="0" collapsed="false">
      <c r="D524" s="112"/>
    </row>
    <row r="525" customFormat="false" ht="12.75" hidden="false" customHeight="false" outlineLevel="0" collapsed="false">
      <c r="D525" s="112"/>
    </row>
    <row r="526" customFormat="false" ht="12.75" hidden="false" customHeight="false" outlineLevel="0" collapsed="false">
      <c r="D526" s="112"/>
    </row>
    <row r="527" customFormat="false" ht="12.75" hidden="false" customHeight="false" outlineLevel="0" collapsed="false">
      <c r="D527" s="112"/>
    </row>
    <row r="528" customFormat="false" ht="12.75" hidden="false" customHeight="false" outlineLevel="0" collapsed="false">
      <c r="D528" s="112"/>
    </row>
    <row r="529" customFormat="false" ht="12.75" hidden="false" customHeight="false" outlineLevel="0" collapsed="false">
      <c r="D529" s="112"/>
    </row>
    <row r="530" customFormat="false" ht="12.75" hidden="false" customHeight="false" outlineLevel="0" collapsed="false">
      <c r="D530" s="112"/>
    </row>
    <row r="531" customFormat="false" ht="12.75" hidden="false" customHeight="false" outlineLevel="0" collapsed="false">
      <c r="D531" s="112"/>
    </row>
    <row r="532" customFormat="false" ht="12.75" hidden="false" customHeight="false" outlineLevel="0" collapsed="false">
      <c r="D532" s="112"/>
    </row>
    <row r="533" customFormat="false" ht="12.75" hidden="false" customHeight="false" outlineLevel="0" collapsed="false">
      <c r="D533" s="112"/>
    </row>
    <row r="534" customFormat="false" ht="12.75" hidden="false" customHeight="false" outlineLevel="0" collapsed="false">
      <c r="D534" s="112"/>
    </row>
    <row r="535" customFormat="false" ht="12.75" hidden="false" customHeight="false" outlineLevel="0" collapsed="false">
      <c r="D535" s="112"/>
    </row>
    <row r="536" customFormat="false" ht="12.75" hidden="false" customHeight="false" outlineLevel="0" collapsed="false">
      <c r="D536" s="112"/>
    </row>
    <row r="537" customFormat="false" ht="12.75" hidden="false" customHeight="false" outlineLevel="0" collapsed="false">
      <c r="D537" s="112"/>
    </row>
    <row r="538" customFormat="false" ht="12.75" hidden="false" customHeight="false" outlineLevel="0" collapsed="false">
      <c r="D538" s="112"/>
    </row>
    <row r="539" customFormat="false" ht="12.75" hidden="false" customHeight="false" outlineLevel="0" collapsed="false">
      <c r="D539" s="112"/>
    </row>
    <row r="540" customFormat="false" ht="12.75" hidden="false" customHeight="false" outlineLevel="0" collapsed="false">
      <c r="D540" s="112"/>
    </row>
    <row r="541" customFormat="false" ht="12.75" hidden="false" customHeight="false" outlineLevel="0" collapsed="false">
      <c r="D541" s="112"/>
    </row>
    <row r="542" customFormat="false" ht="12.75" hidden="false" customHeight="false" outlineLevel="0" collapsed="false">
      <c r="D542" s="112"/>
    </row>
    <row r="543" customFormat="false" ht="12.75" hidden="false" customHeight="false" outlineLevel="0" collapsed="false">
      <c r="D543" s="112"/>
    </row>
    <row r="544" customFormat="false" ht="12.75" hidden="false" customHeight="false" outlineLevel="0" collapsed="false">
      <c r="D544" s="112"/>
    </row>
    <row r="545" customFormat="false" ht="12.75" hidden="false" customHeight="false" outlineLevel="0" collapsed="false">
      <c r="D545" s="112"/>
    </row>
    <row r="546" customFormat="false" ht="12.75" hidden="false" customHeight="false" outlineLevel="0" collapsed="false">
      <c r="D546" s="112"/>
    </row>
    <row r="547" customFormat="false" ht="12.75" hidden="false" customHeight="false" outlineLevel="0" collapsed="false">
      <c r="D547" s="112"/>
    </row>
    <row r="548" customFormat="false" ht="12.75" hidden="false" customHeight="false" outlineLevel="0" collapsed="false">
      <c r="D548" s="112"/>
    </row>
    <row r="549" customFormat="false" ht="12.75" hidden="false" customHeight="false" outlineLevel="0" collapsed="false">
      <c r="D549" s="112"/>
    </row>
    <row r="550" customFormat="false" ht="12.75" hidden="false" customHeight="false" outlineLevel="0" collapsed="false">
      <c r="D550" s="112"/>
    </row>
    <row r="551" customFormat="false" ht="12.75" hidden="false" customHeight="false" outlineLevel="0" collapsed="false">
      <c r="D551" s="112"/>
    </row>
    <row r="552" customFormat="false" ht="12.75" hidden="false" customHeight="false" outlineLevel="0" collapsed="false">
      <c r="D552" s="112"/>
    </row>
    <row r="553" customFormat="false" ht="12.75" hidden="false" customHeight="false" outlineLevel="0" collapsed="false">
      <c r="D553" s="112"/>
    </row>
    <row r="554" customFormat="false" ht="12.75" hidden="false" customHeight="false" outlineLevel="0" collapsed="false">
      <c r="D554" s="112"/>
    </row>
    <row r="555" customFormat="false" ht="12.75" hidden="false" customHeight="false" outlineLevel="0" collapsed="false">
      <c r="D555" s="112"/>
    </row>
    <row r="556" customFormat="false" ht="12.75" hidden="false" customHeight="false" outlineLevel="0" collapsed="false">
      <c r="D556" s="112"/>
    </row>
    <row r="557" customFormat="false" ht="12.75" hidden="false" customHeight="false" outlineLevel="0" collapsed="false">
      <c r="D557" s="112"/>
    </row>
    <row r="558" customFormat="false" ht="12.75" hidden="false" customHeight="false" outlineLevel="0" collapsed="false">
      <c r="D558" s="112"/>
    </row>
    <row r="559" customFormat="false" ht="12.75" hidden="false" customHeight="false" outlineLevel="0" collapsed="false">
      <c r="D559" s="112"/>
    </row>
    <row r="560" customFormat="false" ht="12.75" hidden="false" customHeight="false" outlineLevel="0" collapsed="false">
      <c r="D560" s="112"/>
    </row>
    <row r="561" customFormat="false" ht="12.75" hidden="false" customHeight="false" outlineLevel="0" collapsed="false">
      <c r="D561" s="112"/>
    </row>
    <row r="562" customFormat="false" ht="12.75" hidden="false" customHeight="false" outlineLevel="0" collapsed="false">
      <c r="D562" s="112"/>
    </row>
    <row r="563" customFormat="false" ht="12.75" hidden="false" customHeight="false" outlineLevel="0" collapsed="false">
      <c r="D563" s="112"/>
    </row>
    <row r="564" customFormat="false" ht="12.75" hidden="false" customHeight="false" outlineLevel="0" collapsed="false">
      <c r="D564" s="112"/>
    </row>
    <row r="565" customFormat="false" ht="12.75" hidden="false" customHeight="false" outlineLevel="0" collapsed="false">
      <c r="D565" s="112"/>
    </row>
    <row r="566" customFormat="false" ht="12.75" hidden="false" customHeight="false" outlineLevel="0" collapsed="false">
      <c r="D566" s="112"/>
    </row>
    <row r="567" customFormat="false" ht="12.75" hidden="false" customHeight="false" outlineLevel="0" collapsed="false">
      <c r="D567" s="112"/>
    </row>
    <row r="568" customFormat="false" ht="12.75" hidden="false" customHeight="false" outlineLevel="0" collapsed="false">
      <c r="D568" s="112"/>
    </row>
    <row r="569" customFormat="false" ht="12.75" hidden="false" customHeight="false" outlineLevel="0" collapsed="false">
      <c r="D569" s="112"/>
    </row>
    <row r="570" customFormat="false" ht="12.75" hidden="false" customHeight="false" outlineLevel="0" collapsed="false">
      <c r="D570" s="112"/>
    </row>
    <row r="571" customFormat="false" ht="12.75" hidden="false" customHeight="false" outlineLevel="0" collapsed="false">
      <c r="D571" s="112"/>
    </row>
    <row r="572" customFormat="false" ht="12.75" hidden="false" customHeight="false" outlineLevel="0" collapsed="false">
      <c r="D572" s="112"/>
    </row>
    <row r="573" customFormat="false" ht="12.75" hidden="false" customHeight="false" outlineLevel="0" collapsed="false">
      <c r="D573" s="112"/>
    </row>
    <row r="574" customFormat="false" ht="12.75" hidden="false" customHeight="false" outlineLevel="0" collapsed="false">
      <c r="D574" s="112"/>
    </row>
    <row r="575" customFormat="false" ht="12.75" hidden="false" customHeight="false" outlineLevel="0" collapsed="false">
      <c r="D575" s="112"/>
    </row>
    <row r="576" customFormat="false" ht="12.75" hidden="false" customHeight="false" outlineLevel="0" collapsed="false">
      <c r="D576" s="112"/>
    </row>
    <row r="577" customFormat="false" ht="12.75" hidden="false" customHeight="false" outlineLevel="0" collapsed="false">
      <c r="D577" s="112"/>
    </row>
    <row r="578" customFormat="false" ht="12.75" hidden="false" customHeight="false" outlineLevel="0" collapsed="false">
      <c r="D578" s="112"/>
    </row>
    <row r="579" customFormat="false" ht="12.75" hidden="false" customHeight="false" outlineLevel="0" collapsed="false">
      <c r="D579" s="112"/>
    </row>
    <row r="580" customFormat="false" ht="12.75" hidden="false" customHeight="false" outlineLevel="0" collapsed="false">
      <c r="D580" s="112"/>
    </row>
    <row r="581" customFormat="false" ht="12.75" hidden="false" customHeight="false" outlineLevel="0" collapsed="false">
      <c r="D581" s="112"/>
    </row>
    <row r="582" customFormat="false" ht="12.75" hidden="false" customHeight="false" outlineLevel="0" collapsed="false">
      <c r="D582" s="112"/>
    </row>
    <row r="583" customFormat="false" ht="12.75" hidden="false" customHeight="false" outlineLevel="0" collapsed="false">
      <c r="D583" s="112"/>
    </row>
    <row r="584" customFormat="false" ht="12.75" hidden="false" customHeight="false" outlineLevel="0" collapsed="false">
      <c r="D584" s="112"/>
    </row>
    <row r="585" customFormat="false" ht="12.75" hidden="false" customHeight="false" outlineLevel="0" collapsed="false">
      <c r="D585" s="112"/>
    </row>
    <row r="586" customFormat="false" ht="12.75" hidden="false" customHeight="false" outlineLevel="0" collapsed="false">
      <c r="D586" s="112"/>
    </row>
    <row r="587" customFormat="false" ht="12.75" hidden="false" customHeight="false" outlineLevel="0" collapsed="false">
      <c r="D587" s="112"/>
    </row>
    <row r="588" customFormat="false" ht="12.75" hidden="false" customHeight="false" outlineLevel="0" collapsed="false">
      <c r="D588" s="112"/>
    </row>
    <row r="589" customFormat="false" ht="12.75" hidden="false" customHeight="false" outlineLevel="0" collapsed="false">
      <c r="D589" s="112"/>
    </row>
    <row r="590" customFormat="false" ht="12.75" hidden="false" customHeight="false" outlineLevel="0" collapsed="false">
      <c r="D590" s="112"/>
    </row>
    <row r="591" customFormat="false" ht="12.75" hidden="false" customHeight="false" outlineLevel="0" collapsed="false">
      <c r="D591" s="112"/>
    </row>
    <row r="592" customFormat="false" ht="12.75" hidden="false" customHeight="false" outlineLevel="0" collapsed="false">
      <c r="D592" s="112"/>
    </row>
    <row r="593" customFormat="false" ht="12.75" hidden="false" customHeight="false" outlineLevel="0" collapsed="false">
      <c r="D593" s="112"/>
    </row>
    <row r="594" customFormat="false" ht="12.75" hidden="false" customHeight="false" outlineLevel="0" collapsed="false">
      <c r="D594" s="112"/>
    </row>
    <row r="595" customFormat="false" ht="12.75" hidden="false" customHeight="false" outlineLevel="0" collapsed="false">
      <c r="D595" s="112"/>
    </row>
    <row r="596" customFormat="false" ht="12.75" hidden="false" customHeight="false" outlineLevel="0" collapsed="false">
      <c r="D596" s="112"/>
    </row>
    <row r="597" customFormat="false" ht="12.75" hidden="false" customHeight="false" outlineLevel="0" collapsed="false">
      <c r="D597" s="112"/>
    </row>
    <row r="598" customFormat="false" ht="12.75" hidden="false" customHeight="false" outlineLevel="0" collapsed="false">
      <c r="D598" s="112"/>
    </row>
    <row r="599" customFormat="false" ht="12.75" hidden="false" customHeight="false" outlineLevel="0" collapsed="false">
      <c r="D599" s="112"/>
    </row>
    <row r="600" customFormat="false" ht="12.75" hidden="false" customHeight="false" outlineLevel="0" collapsed="false">
      <c r="D600" s="112"/>
    </row>
    <row r="601" customFormat="false" ht="12.75" hidden="false" customHeight="false" outlineLevel="0" collapsed="false">
      <c r="D601" s="112"/>
    </row>
    <row r="602" customFormat="false" ht="12.75" hidden="false" customHeight="false" outlineLevel="0" collapsed="false">
      <c r="D602" s="112"/>
    </row>
    <row r="603" customFormat="false" ht="12.75" hidden="false" customHeight="false" outlineLevel="0" collapsed="false">
      <c r="D603" s="112"/>
    </row>
    <row r="604" customFormat="false" ht="12.75" hidden="false" customHeight="false" outlineLevel="0" collapsed="false">
      <c r="D604" s="112"/>
    </row>
    <row r="605" customFormat="false" ht="12.75" hidden="false" customHeight="false" outlineLevel="0" collapsed="false">
      <c r="D605" s="112"/>
    </row>
    <row r="606" customFormat="false" ht="12.75" hidden="false" customHeight="false" outlineLevel="0" collapsed="false">
      <c r="D606" s="112"/>
    </row>
    <row r="607" customFormat="false" ht="12.75" hidden="false" customHeight="false" outlineLevel="0" collapsed="false">
      <c r="D607" s="112"/>
    </row>
    <row r="608" customFormat="false" ht="12.75" hidden="false" customHeight="false" outlineLevel="0" collapsed="false">
      <c r="D608" s="112"/>
    </row>
    <row r="609" customFormat="false" ht="12.75" hidden="false" customHeight="false" outlineLevel="0" collapsed="false">
      <c r="D609" s="112"/>
    </row>
    <row r="610" customFormat="false" ht="12.75" hidden="false" customHeight="false" outlineLevel="0" collapsed="false">
      <c r="D610" s="112"/>
    </row>
    <row r="611" customFormat="false" ht="12.75" hidden="false" customHeight="false" outlineLevel="0" collapsed="false">
      <c r="D611" s="112"/>
    </row>
    <row r="612" customFormat="false" ht="12.75" hidden="false" customHeight="false" outlineLevel="0" collapsed="false">
      <c r="D612" s="112"/>
    </row>
    <row r="613" customFormat="false" ht="12.75" hidden="false" customHeight="false" outlineLevel="0" collapsed="false">
      <c r="D613" s="112"/>
    </row>
    <row r="614" customFormat="false" ht="12.75" hidden="false" customHeight="false" outlineLevel="0" collapsed="false">
      <c r="D614" s="112"/>
    </row>
    <row r="615" customFormat="false" ht="12.75" hidden="false" customHeight="false" outlineLevel="0" collapsed="false">
      <c r="D615" s="112"/>
    </row>
    <row r="616" customFormat="false" ht="12.75" hidden="false" customHeight="false" outlineLevel="0" collapsed="false">
      <c r="D616" s="112"/>
    </row>
    <row r="617" customFormat="false" ht="12.75" hidden="false" customHeight="false" outlineLevel="0" collapsed="false">
      <c r="D617" s="112"/>
    </row>
    <row r="618" customFormat="false" ht="12.75" hidden="false" customHeight="false" outlineLevel="0" collapsed="false">
      <c r="D618" s="112"/>
    </row>
    <row r="619" customFormat="false" ht="12.75" hidden="false" customHeight="false" outlineLevel="0" collapsed="false">
      <c r="D619" s="112"/>
    </row>
    <row r="620" customFormat="false" ht="12.75" hidden="false" customHeight="false" outlineLevel="0" collapsed="false">
      <c r="D620" s="112"/>
    </row>
    <row r="621" customFormat="false" ht="12.75" hidden="false" customHeight="false" outlineLevel="0" collapsed="false">
      <c r="D621" s="112"/>
    </row>
    <row r="622" customFormat="false" ht="12.75" hidden="false" customHeight="false" outlineLevel="0" collapsed="false">
      <c r="D622" s="112"/>
    </row>
    <row r="623" customFormat="false" ht="12.75" hidden="false" customHeight="false" outlineLevel="0" collapsed="false">
      <c r="D623" s="112"/>
    </row>
    <row r="624" customFormat="false" ht="12.75" hidden="false" customHeight="false" outlineLevel="0" collapsed="false">
      <c r="D624" s="112"/>
    </row>
    <row r="625" customFormat="false" ht="12.75" hidden="false" customHeight="false" outlineLevel="0" collapsed="false">
      <c r="D625" s="112"/>
    </row>
    <row r="626" customFormat="false" ht="12.75" hidden="false" customHeight="false" outlineLevel="0" collapsed="false">
      <c r="D626" s="112"/>
    </row>
    <row r="627" customFormat="false" ht="12.75" hidden="false" customHeight="false" outlineLevel="0" collapsed="false">
      <c r="D627" s="112"/>
    </row>
    <row r="628" customFormat="false" ht="12.75" hidden="false" customHeight="false" outlineLevel="0" collapsed="false">
      <c r="D628" s="112"/>
    </row>
    <row r="629" customFormat="false" ht="12.75" hidden="false" customHeight="false" outlineLevel="0" collapsed="false">
      <c r="D629" s="112"/>
    </row>
    <row r="630" customFormat="false" ht="12.75" hidden="false" customHeight="false" outlineLevel="0" collapsed="false">
      <c r="D630" s="112"/>
    </row>
    <row r="631" customFormat="false" ht="12.75" hidden="false" customHeight="false" outlineLevel="0" collapsed="false">
      <c r="D631" s="112"/>
    </row>
    <row r="632" customFormat="false" ht="12.75" hidden="false" customHeight="false" outlineLevel="0" collapsed="false">
      <c r="D632" s="112"/>
    </row>
    <row r="633" customFormat="false" ht="12.75" hidden="false" customHeight="false" outlineLevel="0" collapsed="false">
      <c r="D633" s="112"/>
    </row>
    <row r="634" customFormat="false" ht="12.75" hidden="false" customHeight="false" outlineLevel="0" collapsed="false">
      <c r="D634" s="112"/>
    </row>
    <row r="635" customFormat="false" ht="12.75" hidden="false" customHeight="false" outlineLevel="0" collapsed="false">
      <c r="D635" s="112"/>
    </row>
    <row r="636" customFormat="false" ht="12.75" hidden="false" customHeight="false" outlineLevel="0" collapsed="false">
      <c r="D636" s="112"/>
    </row>
    <row r="637" customFormat="false" ht="12.75" hidden="false" customHeight="false" outlineLevel="0" collapsed="false">
      <c r="D637" s="112"/>
    </row>
    <row r="638" customFormat="false" ht="12.75" hidden="false" customHeight="false" outlineLevel="0" collapsed="false">
      <c r="D638" s="112"/>
    </row>
    <row r="639" customFormat="false" ht="12.75" hidden="false" customHeight="false" outlineLevel="0" collapsed="false">
      <c r="D639" s="112"/>
    </row>
    <row r="640" customFormat="false" ht="12.75" hidden="false" customHeight="false" outlineLevel="0" collapsed="false">
      <c r="D640" s="112"/>
    </row>
    <row r="641" customFormat="false" ht="12.75" hidden="false" customHeight="false" outlineLevel="0" collapsed="false">
      <c r="D641" s="112"/>
    </row>
    <row r="642" customFormat="false" ht="12.75" hidden="false" customHeight="false" outlineLevel="0" collapsed="false">
      <c r="D642" s="112"/>
    </row>
    <row r="643" customFormat="false" ht="12.75" hidden="false" customHeight="false" outlineLevel="0" collapsed="false">
      <c r="D643" s="112"/>
    </row>
    <row r="644" customFormat="false" ht="12.75" hidden="false" customHeight="false" outlineLevel="0" collapsed="false">
      <c r="D644" s="112"/>
    </row>
    <row r="645" customFormat="false" ht="12.75" hidden="false" customHeight="false" outlineLevel="0" collapsed="false">
      <c r="D645" s="112"/>
    </row>
    <row r="646" customFormat="false" ht="12.75" hidden="false" customHeight="false" outlineLevel="0" collapsed="false">
      <c r="D646" s="112"/>
    </row>
    <row r="647" customFormat="false" ht="12.75" hidden="false" customHeight="false" outlineLevel="0" collapsed="false">
      <c r="D647" s="112"/>
    </row>
    <row r="648" customFormat="false" ht="12.75" hidden="false" customHeight="false" outlineLevel="0" collapsed="false">
      <c r="D648" s="112"/>
    </row>
    <row r="649" customFormat="false" ht="12.75" hidden="false" customHeight="false" outlineLevel="0" collapsed="false">
      <c r="D649" s="112"/>
    </row>
    <row r="650" customFormat="false" ht="12.75" hidden="false" customHeight="false" outlineLevel="0" collapsed="false">
      <c r="D650" s="112"/>
    </row>
    <row r="651" customFormat="false" ht="12.75" hidden="false" customHeight="false" outlineLevel="0" collapsed="false">
      <c r="D651" s="112"/>
    </row>
    <row r="652" customFormat="false" ht="12.75" hidden="false" customHeight="false" outlineLevel="0" collapsed="false">
      <c r="D652" s="112"/>
    </row>
    <row r="653" customFormat="false" ht="12.75" hidden="false" customHeight="false" outlineLevel="0" collapsed="false">
      <c r="D653" s="112"/>
    </row>
    <row r="654" customFormat="false" ht="12.75" hidden="false" customHeight="false" outlineLevel="0" collapsed="false">
      <c r="D654" s="112"/>
    </row>
    <row r="655" customFormat="false" ht="12.75" hidden="false" customHeight="false" outlineLevel="0" collapsed="false">
      <c r="D655" s="112"/>
    </row>
    <row r="656" customFormat="false" ht="12.75" hidden="false" customHeight="false" outlineLevel="0" collapsed="false">
      <c r="D656" s="112"/>
    </row>
    <row r="657" customFormat="false" ht="12.75" hidden="false" customHeight="false" outlineLevel="0" collapsed="false">
      <c r="D657" s="112"/>
    </row>
    <row r="658" customFormat="false" ht="12.75" hidden="false" customHeight="false" outlineLevel="0" collapsed="false">
      <c r="D658" s="112"/>
    </row>
    <row r="659" customFormat="false" ht="12.75" hidden="false" customHeight="false" outlineLevel="0" collapsed="false">
      <c r="D659" s="112"/>
    </row>
    <row r="660" customFormat="false" ht="12.75" hidden="false" customHeight="false" outlineLevel="0" collapsed="false">
      <c r="D660" s="112"/>
    </row>
    <row r="661" customFormat="false" ht="12.75" hidden="false" customHeight="false" outlineLevel="0" collapsed="false">
      <c r="D661" s="112"/>
    </row>
    <row r="662" customFormat="false" ht="12.75" hidden="false" customHeight="false" outlineLevel="0" collapsed="false">
      <c r="D662" s="112"/>
    </row>
    <row r="663" customFormat="false" ht="12.75" hidden="false" customHeight="false" outlineLevel="0" collapsed="false">
      <c r="D663" s="112"/>
    </row>
    <row r="664" customFormat="false" ht="12.75" hidden="false" customHeight="false" outlineLevel="0" collapsed="false">
      <c r="D664" s="112"/>
    </row>
    <row r="665" customFormat="false" ht="12.75" hidden="false" customHeight="false" outlineLevel="0" collapsed="false">
      <c r="D665" s="112"/>
    </row>
    <row r="666" customFormat="false" ht="12.75" hidden="false" customHeight="false" outlineLevel="0" collapsed="false">
      <c r="D666" s="112"/>
    </row>
    <row r="667" customFormat="false" ht="12.75" hidden="false" customHeight="false" outlineLevel="0" collapsed="false">
      <c r="D667" s="112"/>
    </row>
    <row r="668" customFormat="false" ht="12.75" hidden="false" customHeight="false" outlineLevel="0" collapsed="false">
      <c r="D668" s="112"/>
    </row>
    <row r="669" customFormat="false" ht="12.75" hidden="false" customHeight="false" outlineLevel="0" collapsed="false">
      <c r="D669" s="112"/>
    </row>
    <row r="670" customFormat="false" ht="12.75" hidden="false" customHeight="false" outlineLevel="0" collapsed="false">
      <c r="D670" s="112"/>
    </row>
    <row r="671" customFormat="false" ht="12.75" hidden="false" customHeight="false" outlineLevel="0" collapsed="false">
      <c r="D671" s="112"/>
    </row>
    <row r="672" customFormat="false" ht="12.75" hidden="false" customHeight="false" outlineLevel="0" collapsed="false">
      <c r="D672" s="112"/>
    </row>
    <row r="673" customFormat="false" ht="12.75" hidden="false" customHeight="false" outlineLevel="0" collapsed="false">
      <c r="D673" s="112"/>
    </row>
    <row r="674" customFormat="false" ht="12.75" hidden="false" customHeight="false" outlineLevel="0" collapsed="false">
      <c r="D674" s="112"/>
    </row>
    <row r="675" customFormat="false" ht="12.75" hidden="false" customHeight="false" outlineLevel="0" collapsed="false">
      <c r="D675" s="112"/>
    </row>
    <row r="676" customFormat="false" ht="12.75" hidden="false" customHeight="false" outlineLevel="0" collapsed="false">
      <c r="D676" s="112"/>
    </row>
    <row r="677" customFormat="false" ht="12.75" hidden="false" customHeight="false" outlineLevel="0" collapsed="false">
      <c r="D677" s="112"/>
    </row>
    <row r="678" customFormat="false" ht="12.75" hidden="false" customHeight="false" outlineLevel="0" collapsed="false">
      <c r="D678" s="112"/>
    </row>
    <row r="679" customFormat="false" ht="12.75" hidden="false" customHeight="false" outlineLevel="0" collapsed="false">
      <c r="D679" s="112"/>
    </row>
    <row r="680" customFormat="false" ht="12.75" hidden="false" customHeight="false" outlineLevel="0" collapsed="false">
      <c r="D680" s="112"/>
    </row>
    <row r="681" customFormat="false" ht="12.75" hidden="false" customHeight="false" outlineLevel="0" collapsed="false">
      <c r="D681" s="112"/>
    </row>
    <row r="682" customFormat="false" ht="12.75" hidden="false" customHeight="false" outlineLevel="0" collapsed="false">
      <c r="D682" s="112"/>
    </row>
    <row r="683" customFormat="false" ht="12.75" hidden="false" customHeight="false" outlineLevel="0" collapsed="false">
      <c r="D683" s="112"/>
    </row>
    <row r="684" customFormat="false" ht="12.75" hidden="false" customHeight="false" outlineLevel="0" collapsed="false">
      <c r="D684" s="112"/>
    </row>
    <row r="685" customFormat="false" ht="12.75" hidden="false" customHeight="false" outlineLevel="0" collapsed="false">
      <c r="D685" s="112"/>
    </row>
    <row r="686" customFormat="false" ht="12.75" hidden="false" customHeight="false" outlineLevel="0" collapsed="false">
      <c r="D686" s="112"/>
    </row>
    <row r="687" customFormat="false" ht="12.75" hidden="false" customHeight="false" outlineLevel="0" collapsed="false">
      <c r="D687" s="112"/>
    </row>
    <row r="688" customFormat="false" ht="12.75" hidden="false" customHeight="false" outlineLevel="0" collapsed="false">
      <c r="D688" s="112"/>
    </row>
    <row r="689" customFormat="false" ht="12.75" hidden="false" customHeight="false" outlineLevel="0" collapsed="false">
      <c r="D689" s="112"/>
    </row>
    <row r="690" customFormat="false" ht="12.75" hidden="false" customHeight="false" outlineLevel="0" collapsed="false">
      <c r="D690" s="112"/>
    </row>
    <row r="691" customFormat="false" ht="12.75" hidden="false" customHeight="false" outlineLevel="0" collapsed="false">
      <c r="D691" s="112"/>
    </row>
    <row r="692" customFormat="false" ht="12.75" hidden="false" customHeight="false" outlineLevel="0" collapsed="false">
      <c r="D692" s="112"/>
    </row>
    <row r="693" customFormat="false" ht="12.75" hidden="false" customHeight="false" outlineLevel="0" collapsed="false">
      <c r="D693" s="112"/>
    </row>
    <row r="694" customFormat="false" ht="12.75" hidden="false" customHeight="false" outlineLevel="0" collapsed="false">
      <c r="D694" s="112"/>
    </row>
    <row r="695" customFormat="false" ht="12.75" hidden="false" customHeight="false" outlineLevel="0" collapsed="false">
      <c r="D695" s="112"/>
    </row>
    <row r="696" customFormat="false" ht="12.75" hidden="false" customHeight="false" outlineLevel="0" collapsed="false">
      <c r="D696" s="112"/>
    </row>
    <row r="697" customFormat="false" ht="12.75" hidden="false" customHeight="false" outlineLevel="0" collapsed="false">
      <c r="D697" s="112"/>
    </row>
    <row r="698" customFormat="false" ht="12.75" hidden="false" customHeight="false" outlineLevel="0" collapsed="false">
      <c r="D698" s="112"/>
    </row>
    <row r="699" customFormat="false" ht="12.75" hidden="false" customHeight="false" outlineLevel="0" collapsed="false">
      <c r="D699" s="112"/>
    </row>
    <row r="700" customFormat="false" ht="12.75" hidden="false" customHeight="false" outlineLevel="0" collapsed="false">
      <c r="D700" s="112"/>
    </row>
    <row r="701" customFormat="false" ht="12.75" hidden="false" customHeight="false" outlineLevel="0" collapsed="false">
      <c r="D701" s="112"/>
    </row>
    <row r="702" customFormat="false" ht="12.75" hidden="false" customHeight="false" outlineLevel="0" collapsed="false">
      <c r="D702" s="112"/>
    </row>
    <row r="703" customFormat="false" ht="12.75" hidden="false" customHeight="false" outlineLevel="0" collapsed="false">
      <c r="D703" s="112"/>
    </row>
    <row r="704" customFormat="false" ht="12.75" hidden="false" customHeight="false" outlineLevel="0" collapsed="false">
      <c r="D704" s="112"/>
    </row>
    <row r="705" customFormat="false" ht="12.75" hidden="false" customHeight="false" outlineLevel="0" collapsed="false">
      <c r="D705" s="112"/>
    </row>
    <row r="706" customFormat="false" ht="12.75" hidden="false" customHeight="false" outlineLevel="0" collapsed="false">
      <c r="D706" s="112"/>
    </row>
    <row r="707" customFormat="false" ht="12.75" hidden="false" customHeight="false" outlineLevel="0" collapsed="false">
      <c r="D707" s="112"/>
    </row>
    <row r="708" customFormat="false" ht="12.75" hidden="false" customHeight="false" outlineLevel="0" collapsed="false">
      <c r="D708" s="112"/>
    </row>
    <row r="709" customFormat="false" ht="12.75" hidden="false" customHeight="false" outlineLevel="0" collapsed="false">
      <c r="D709" s="112"/>
    </row>
    <row r="710" customFormat="false" ht="12.75" hidden="false" customHeight="false" outlineLevel="0" collapsed="false">
      <c r="D710" s="112"/>
    </row>
    <row r="711" customFormat="false" ht="12.75" hidden="false" customHeight="false" outlineLevel="0" collapsed="false">
      <c r="D711" s="112"/>
    </row>
    <row r="712" customFormat="false" ht="12.75" hidden="false" customHeight="false" outlineLevel="0" collapsed="false">
      <c r="D712" s="112"/>
    </row>
    <row r="713" customFormat="false" ht="12.75" hidden="false" customHeight="false" outlineLevel="0" collapsed="false">
      <c r="D713" s="112"/>
    </row>
    <row r="714" customFormat="false" ht="12.75" hidden="false" customHeight="false" outlineLevel="0" collapsed="false">
      <c r="D714" s="112"/>
    </row>
    <row r="715" customFormat="false" ht="12.75" hidden="false" customHeight="false" outlineLevel="0" collapsed="false">
      <c r="D715" s="112"/>
    </row>
    <row r="716" customFormat="false" ht="12.75" hidden="false" customHeight="false" outlineLevel="0" collapsed="false">
      <c r="D716" s="112"/>
    </row>
    <row r="717" customFormat="false" ht="12.75" hidden="false" customHeight="false" outlineLevel="0" collapsed="false">
      <c r="D717" s="112"/>
    </row>
    <row r="718" customFormat="false" ht="12.75" hidden="false" customHeight="false" outlineLevel="0" collapsed="false">
      <c r="D718" s="112"/>
    </row>
    <row r="719" customFormat="false" ht="12.75" hidden="false" customHeight="false" outlineLevel="0" collapsed="false">
      <c r="D719" s="112"/>
    </row>
    <row r="720" customFormat="false" ht="12.75" hidden="false" customHeight="false" outlineLevel="0" collapsed="false">
      <c r="D720" s="112"/>
    </row>
    <row r="721" customFormat="false" ht="12.75" hidden="false" customHeight="false" outlineLevel="0" collapsed="false">
      <c r="D721" s="112"/>
    </row>
    <row r="722" customFormat="false" ht="12.75" hidden="false" customHeight="false" outlineLevel="0" collapsed="false">
      <c r="D722" s="112"/>
    </row>
    <row r="723" customFormat="false" ht="12.75" hidden="false" customHeight="false" outlineLevel="0" collapsed="false">
      <c r="D723" s="112"/>
    </row>
    <row r="724" customFormat="false" ht="12.75" hidden="false" customHeight="false" outlineLevel="0" collapsed="false">
      <c r="D724" s="112"/>
    </row>
    <row r="725" customFormat="false" ht="12.75" hidden="false" customHeight="false" outlineLevel="0" collapsed="false">
      <c r="D725" s="112"/>
    </row>
    <row r="726" customFormat="false" ht="12.75" hidden="false" customHeight="false" outlineLevel="0" collapsed="false">
      <c r="D726" s="112"/>
    </row>
    <row r="727" customFormat="false" ht="12.75" hidden="false" customHeight="false" outlineLevel="0" collapsed="false">
      <c r="D727" s="112"/>
    </row>
    <row r="728" customFormat="false" ht="12.75" hidden="false" customHeight="false" outlineLevel="0" collapsed="false">
      <c r="D728" s="112"/>
    </row>
    <row r="729" customFormat="false" ht="12.75" hidden="false" customHeight="false" outlineLevel="0" collapsed="false">
      <c r="D729" s="112"/>
    </row>
    <row r="730" customFormat="false" ht="12.75" hidden="false" customHeight="false" outlineLevel="0" collapsed="false">
      <c r="D730" s="112"/>
    </row>
    <row r="731" customFormat="false" ht="12.75" hidden="false" customHeight="false" outlineLevel="0" collapsed="false">
      <c r="D731" s="112"/>
    </row>
    <row r="732" customFormat="false" ht="12.75" hidden="false" customHeight="false" outlineLevel="0" collapsed="false">
      <c r="D732" s="112"/>
    </row>
    <row r="733" customFormat="false" ht="12.75" hidden="false" customHeight="false" outlineLevel="0" collapsed="false">
      <c r="D733" s="112"/>
    </row>
    <row r="734" customFormat="false" ht="12.75" hidden="false" customHeight="false" outlineLevel="0" collapsed="false">
      <c r="D734" s="112"/>
    </row>
    <row r="735" customFormat="false" ht="12.75" hidden="false" customHeight="false" outlineLevel="0" collapsed="false">
      <c r="D735" s="112"/>
    </row>
    <row r="736" customFormat="false" ht="12.75" hidden="false" customHeight="false" outlineLevel="0" collapsed="false">
      <c r="D736" s="112"/>
    </row>
    <row r="737" customFormat="false" ht="12.75" hidden="false" customHeight="false" outlineLevel="0" collapsed="false">
      <c r="D737" s="112"/>
    </row>
    <row r="738" customFormat="false" ht="12.75" hidden="false" customHeight="false" outlineLevel="0" collapsed="false">
      <c r="D738" s="112"/>
    </row>
    <row r="739" customFormat="false" ht="12.75" hidden="false" customHeight="false" outlineLevel="0" collapsed="false">
      <c r="D739" s="112"/>
    </row>
    <row r="740" customFormat="false" ht="12.75" hidden="false" customHeight="false" outlineLevel="0" collapsed="false">
      <c r="D740" s="112"/>
    </row>
    <row r="741" customFormat="false" ht="12.75" hidden="false" customHeight="false" outlineLevel="0" collapsed="false">
      <c r="D741" s="112"/>
    </row>
    <row r="742" customFormat="false" ht="12.75" hidden="false" customHeight="false" outlineLevel="0" collapsed="false">
      <c r="D742" s="112"/>
    </row>
    <row r="743" customFormat="false" ht="12.75" hidden="false" customHeight="false" outlineLevel="0" collapsed="false">
      <c r="D743" s="112"/>
    </row>
    <row r="744" customFormat="false" ht="12.75" hidden="false" customHeight="false" outlineLevel="0" collapsed="false">
      <c r="D744" s="112"/>
    </row>
    <row r="745" customFormat="false" ht="12.75" hidden="false" customHeight="false" outlineLevel="0" collapsed="false">
      <c r="D745" s="112"/>
    </row>
    <row r="746" customFormat="false" ht="12.75" hidden="false" customHeight="false" outlineLevel="0" collapsed="false">
      <c r="D746" s="112"/>
    </row>
    <row r="747" customFormat="false" ht="12.75" hidden="false" customHeight="false" outlineLevel="0" collapsed="false">
      <c r="D747" s="112"/>
    </row>
    <row r="748" customFormat="false" ht="12.75" hidden="false" customHeight="false" outlineLevel="0" collapsed="false">
      <c r="D748" s="112"/>
    </row>
    <row r="749" customFormat="false" ht="12.75" hidden="false" customHeight="false" outlineLevel="0" collapsed="false">
      <c r="D749" s="112"/>
    </row>
    <row r="750" customFormat="false" ht="12.75" hidden="false" customHeight="false" outlineLevel="0" collapsed="false">
      <c r="D750" s="112"/>
    </row>
    <row r="751" customFormat="false" ht="12.75" hidden="false" customHeight="false" outlineLevel="0" collapsed="false">
      <c r="D751" s="112"/>
    </row>
    <row r="752" customFormat="false" ht="12.75" hidden="false" customHeight="false" outlineLevel="0" collapsed="false">
      <c r="D752" s="112"/>
    </row>
    <row r="753" customFormat="false" ht="12.75" hidden="false" customHeight="false" outlineLevel="0" collapsed="false">
      <c r="D753" s="112"/>
    </row>
    <row r="754" customFormat="false" ht="12.75" hidden="false" customHeight="false" outlineLevel="0" collapsed="false">
      <c r="D754" s="112"/>
    </row>
    <row r="755" customFormat="false" ht="12.75" hidden="false" customHeight="false" outlineLevel="0" collapsed="false">
      <c r="D755" s="112"/>
    </row>
    <row r="756" customFormat="false" ht="12.75" hidden="false" customHeight="false" outlineLevel="0" collapsed="false">
      <c r="D756" s="112"/>
    </row>
    <row r="757" customFormat="false" ht="12.75" hidden="false" customHeight="false" outlineLevel="0" collapsed="false">
      <c r="D757" s="112"/>
    </row>
    <row r="758" customFormat="false" ht="12.75" hidden="false" customHeight="false" outlineLevel="0" collapsed="false">
      <c r="D758" s="112"/>
    </row>
    <row r="759" customFormat="false" ht="12.75" hidden="false" customHeight="false" outlineLevel="0" collapsed="false">
      <c r="D759" s="112"/>
    </row>
    <row r="760" customFormat="false" ht="12.75" hidden="false" customHeight="false" outlineLevel="0" collapsed="false">
      <c r="D760" s="112"/>
    </row>
    <row r="761" customFormat="false" ht="12.75" hidden="false" customHeight="false" outlineLevel="0" collapsed="false">
      <c r="D761" s="112"/>
    </row>
    <row r="762" customFormat="false" ht="12.75" hidden="false" customHeight="false" outlineLevel="0" collapsed="false">
      <c r="D762" s="112"/>
    </row>
    <row r="763" customFormat="false" ht="12.75" hidden="false" customHeight="false" outlineLevel="0" collapsed="false">
      <c r="D763" s="112"/>
    </row>
    <row r="764" customFormat="false" ht="12.75" hidden="false" customHeight="false" outlineLevel="0" collapsed="false">
      <c r="D764" s="112"/>
    </row>
    <row r="765" customFormat="false" ht="12.75" hidden="false" customHeight="false" outlineLevel="0" collapsed="false">
      <c r="D765" s="112"/>
    </row>
    <row r="766" customFormat="false" ht="12.75" hidden="false" customHeight="false" outlineLevel="0" collapsed="false">
      <c r="D766" s="112"/>
    </row>
    <row r="767" customFormat="false" ht="12.75" hidden="false" customHeight="false" outlineLevel="0" collapsed="false">
      <c r="D767" s="112"/>
    </row>
    <row r="768" customFormat="false" ht="12.75" hidden="false" customHeight="false" outlineLevel="0" collapsed="false">
      <c r="D768" s="112"/>
    </row>
    <row r="769" customFormat="false" ht="12.75" hidden="false" customHeight="false" outlineLevel="0" collapsed="false">
      <c r="D769" s="112"/>
    </row>
    <row r="770" customFormat="false" ht="12.75" hidden="false" customHeight="false" outlineLevel="0" collapsed="false">
      <c r="D770" s="112"/>
    </row>
    <row r="771" customFormat="false" ht="12.75" hidden="false" customHeight="false" outlineLevel="0" collapsed="false">
      <c r="D771" s="112"/>
    </row>
    <row r="772" customFormat="false" ht="12.75" hidden="false" customHeight="false" outlineLevel="0" collapsed="false">
      <c r="D772" s="112"/>
    </row>
    <row r="773" customFormat="false" ht="12.75" hidden="false" customHeight="false" outlineLevel="0" collapsed="false">
      <c r="D773" s="112"/>
    </row>
    <row r="774" customFormat="false" ht="12.75" hidden="false" customHeight="false" outlineLevel="0" collapsed="false">
      <c r="D774" s="112"/>
    </row>
    <row r="775" customFormat="false" ht="12.75" hidden="false" customHeight="false" outlineLevel="0" collapsed="false">
      <c r="D775" s="112"/>
    </row>
    <row r="776" customFormat="false" ht="12.75" hidden="false" customHeight="false" outlineLevel="0" collapsed="false">
      <c r="D776" s="112"/>
    </row>
    <row r="777" customFormat="false" ht="12.75" hidden="false" customHeight="false" outlineLevel="0" collapsed="false">
      <c r="D777" s="112"/>
    </row>
    <row r="778" customFormat="false" ht="12.75" hidden="false" customHeight="false" outlineLevel="0" collapsed="false">
      <c r="D778" s="112"/>
    </row>
    <row r="779" customFormat="false" ht="12.75" hidden="false" customHeight="false" outlineLevel="0" collapsed="false">
      <c r="D779" s="112"/>
    </row>
    <row r="780" customFormat="false" ht="12.75" hidden="false" customHeight="false" outlineLevel="0" collapsed="false">
      <c r="D780" s="112"/>
    </row>
    <row r="781" customFormat="false" ht="12.75" hidden="false" customHeight="false" outlineLevel="0" collapsed="false">
      <c r="D781" s="112"/>
    </row>
    <row r="782" customFormat="false" ht="12.75" hidden="false" customHeight="false" outlineLevel="0" collapsed="false">
      <c r="D782" s="112"/>
    </row>
    <row r="783" customFormat="false" ht="12.75" hidden="false" customHeight="false" outlineLevel="0" collapsed="false">
      <c r="D783" s="112"/>
    </row>
    <row r="784" customFormat="false" ht="12.75" hidden="false" customHeight="false" outlineLevel="0" collapsed="false">
      <c r="D784" s="112"/>
    </row>
    <row r="785" customFormat="false" ht="12.75" hidden="false" customHeight="false" outlineLevel="0" collapsed="false">
      <c r="D785" s="112"/>
    </row>
    <row r="786" customFormat="false" ht="12.75" hidden="false" customHeight="false" outlineLevel="0" collapsed="false">
      <c r="D786" s="112"/>
    </row>
    <row r="787" customFormat="false" ht="12.75" hidden="false" customHeight="false" outlineLevel="0" collapsed="false">
      <c r="D787" s="112"/>
    </row>
    <row r="788" customFormat="false" ht="12.75" hidden="false" customHeight="false" outlineLevel="0" collapsed="false">
      <c r="D788" s="112"/>
    </row>
    <row r="789" customFormat="false" ht="12.75" hidden="false" customHeight="false" outlineLevel="0" collapsed="false">
      <c r="D789" s="112"/>
    </row>
    <row r="790" customFormat="false" ht="12.75" hidden="false" customHeight="false" outlineLevel="0" collapsed="false">
      <c r="D790" s="112"/>
    </row>
    <row r="791" customFormat="false" ht="12.75" hidden="false" customHeight="false" outlineLevel="0" collapsed="false">
      <c r="D791" s="112"/>
    </row>
    <row r="792" customFormat="false" ht="12.75" hidden="false" customHeight="false" outlineLevel="0" collapsed="false">
      <c r="D792" s="112"/>
    </row>
    <row r="793" customFormat="false" ht="12.75" hidden="false" customHeight="false" outlineLevel="0" collapsed="false">
      <c r="D793" s="112"/>
    </row>
    <row r="794" customFormat="false" ht="12.75" hidden="false" customHeight="false" outlineLevel="0" collapsed="false">
      <c r="D794" s="112"/>
    </row>
    <row r="795" customFormat="false" ht="12.75" hidden="false" customHeight="false" outlineLevel="0" collapsed="false">
      <c r="D795" s="112"/>
    </row>
    <row r="796" customFormat="false" ht="12.75" hidden="false" customHeight="false" outlineLevel="0" collapsed="false">
      <c r="D796" s="112"/>
    </row>
    <row r="797" customFormat="false" ht="12.75" hidden="false" customHeight="false" outlineLevel="0" collapsed="false">
      <c r="D797" s="112"/>
    </row>
    <row r="798" customFormat="false" ht="12.75" hidden="false" customHeight="false" outlineLevel="0" collapsed="false">
      <c r="D798" s="112"/>
    </row>
    <row r="799" customFormat="false" ht="12.75" hidden="false" customHeight="false" outlineLevel="0" collapsed="false">
      <c r="D799" s="112"/>
    </row>
    <row r="800" customFormat="false" ht="12.75" hidden="false" customHeight="false" outlineLevel="0" collapsed="false">
      <c r="D800" s="112"/>
    </row>
    <row r="801" customFormat="false" ht="12.75" hidden="false" customHeight="false" outlineLevel="0" collapsed="false">
      <c r="D801" s="112"/>
    </row>
    <row r="802" customFormat="false" ht="12.75" hidden="false" customHeight="false" outlineLevel="0" collapsed="false">
      <c r="D802" s="112"/>
    </row>
    <row r="803" customFormat="false" ht="12.75" hidden="false" customHeight="false" outlineLevel="0" collapsed="false">
      <c r="D803" s="112"/>
    </row>
    <row r="804" customFormat="false" ht="12.75" hidden="false" customHeight="false" outlineLevel="0" collapsed="false">
      <c r="D804" s="112"/>
    </row>
    <row r="805" customFormat="false" ht="12.75" hidden="false" customHeight="false" outlineLevel="0" collapsed="false">
      <c r="D805" s="112"/>
    </row>
    <row r="806" customFormat="false" ht="12.75" hidden="false" customHeight="false" outlineLevel="0" collapsed="false">
      <c r="D806" s="112"/>
    </row>
    <row r="807" customFormat="false" ht="12.75" hidden="false" customHeight="false" outlineLevel="0" collapsed="false">
      <c r="D807" s="112"/>
    </row>
    <row r="808" customFormat="false" ht="12.75" hidden="false" customHeight="false" outlineLevel="0" collapsed="false">
      <c r="D808" s="112"/>
    </row>
    <row r="809" customFormat="false" ht="12.75" hidden="false" customHeight="false" outlineLevel="0" collapsed="false">
      <c r="D809" s="112"/>
    </row>
    <row r="810" customFormat="false" ht="12.75" hidden="false" customHeight="false" outlineLevel="0" collapsed="false">
      <c r="D810" s="112"/>
    </row>
    <row r="811" customFormat="false" ht="12.75" hidden="false" customHeight="false" outlineLevel="0" collapsed="false">
      <c r="D811" s="112"/>
    </row>
    <row r="812" customFormat="false" ht="12.75" hidden="false" customHeight="false" outlineLevel="0" collapsed="false">
      <c r="D812" s="112"/>
    </row>
    <row r="813" customFormat="false" ht="12.75" hidden="false" customHeight="false" outlineLevel="0" collapsed="false">
      <c r="D813" s="112"/>
    </row>
    <row r="814" customFormat="false" ht="12.75" hidden="false" customHeight="false" outlineLevel="0" collapsed="false">
      <c r="D814" s="112"/>
    </row>
    <row r="815" customFormat="false" ht="12.75" hidden="false" customHeight="false" outlineLevel="0" collapsed="false">
      <c r="D815" s="112"/>
    </row>
    <row r="816" customFormat="false" ht="12.75" hidden="false" customHeight="false" outlineLevel="0" collapsed="false">
      <c r="D816" s="112"/>
    </row>
    <row r="817" customFormat="false" ht="12.75" hidden="false" customHeight="false" outlineLevel="0" collapsed="false">
      <c r="D817" s="112"/>
    </row>
    <row r="818" customFormat="false" ht="12.75" hidden="false" customHeight="false" outlineLevel="0" collapsed="false">
      <c r="D818" s="112"/>
    </row>
    <row r="819" customFormat="false" ht="12.75" hidden="false" customHeight="false" outlineLevel="0" collapsed="false">
      <c r="D819" s="112"/>
    </row>
    <row r="820" customFormat="false" ht="12.75" hidden="false" customHeight="false" outlineLevel="0" collapsed="false">
      <c r="D820" s="112"/>
    </row>
    <row r="821" customFormat="false" ht="12.75" hidden="false" customHeight="false" outlineLevel="0" collapsed="false">
      <c r="D821" s="112"/>
    </row>
    <row r="822" customFormat="false" ht="12.75" hidden="false" customHeight="false" outlineLevel="0" collapsed="false">
      <c r="D822" s="112"/>
    </row>
    <row r="823" customFormat="false" ht="12.75" hidden="false" customHeight="false" outlineLevel="0" collapsed="false">
      <c r="D823" s="112"/>
    </row>
    <row r="824" customFormat="false" ht="12.75" hidden="false" customHeight="false" outlineLevel="0" collapsed="false">
      <c r="D824" s="112"/>
    </row>
    <row r="825" customFormat="false" ht="12.75" hidden="false" customHeight="false" outlineLevel="0" collapsed="false">
      <c r="D825" s="112"/>
    </row>
    <row r="826" customFormat="false" ht="12.75" hidden="false" customHeight="false" outlineLevel="0" collapsed="false">
      <c r="D826" s="112"/>
    </row>
    <row r="827" customFormat="false" ht="12.75" hidden="false" customHeight="false" outlineLevel="0" collapsed="false">
      <c r="D827" s="112"/>
    </row>
    <row r="828" customFormat="false" ht="12.75" hidden="false" customHeight="false" outlineLevel="0" collapsed="false">
      <c r="D828" s="112"/>
    </row>
    <row r="829" customFormat="false" ht="12.75" hidden="false" customHeight="false" outlineLevel="0" collapsed="false">
      <c r="D829" s="112"/>
    </row>
    <row r="830" customFormat="false" ht="12.75" hidden="false" customHeight="false" outlineLevel="0" collapsed="false">
      <c r="D830" s="112"/>
    </row>
    <row r="831" customFormat="false" ht="12.75" hidden="false" customHeight="false" outlineLevel="0" collapsed="false">
      <c r="D831" s="112"/>
    </row>
    <row r="832" customFormat="false" ht="12.75" hidden="false" customHeight="false" outlineLevel="0" collapsed="false">
      <c r="D832" s="112"/>
    </row>
    <row r="833" customFormat="false" ht="12.75" hidden="false" customHeight="false" outlineLevel="0" collapsed="false">
      <c r="D833" s="112"/>
    </row>
    <row r="834" customFormat="false" ht="12.75" hidden="false" customHeight="false" outlineLevel="0" collapsed="false">
      <c r="D834" s="112"/>
    </row>
    <row r="835" customFormat="false" ht="12.75" hidden="false" customHeight="false" outlineLevel="0" collapsed="false">
      <c r="D835" s="112"/>
    </row>
    <row r="836" customFormat="false" ht="12.75" hidden="false" customHeight="false" outlineLevel="0" collapsed="false">
      <c r="D836" s="112"/>
    </row>
    <row r="837" customFormat="false" ht="12.75" hidden="false" customHeight="false" outlineLevel="0" collapsed="false">
      <c r="D837" s="112"/>
    </row>
    <row r="838" customFormat="false" ht="12.75" hidden="false" customHeight="false" outlineLevel="0" collapsed="false">
      <c r="D838" s="112"/>
    </row>
    <row r="839" customFormat="false" ht="12.75" hidden="false" customHeight="false" outlineLevel="0" collapsed="false">
      <c r="D839" s="112"/>
    </row>
    <row r="840" customFormat="false" ht="12.75" hidden="false" customHeight="false" outlineLevel="0" collapsed="false">
      <c r="D840" s="112"/>
    </row>
    <row r="841" customFormat="false" ht="12.75" hidden="false" customHeight="false" outlineLevel="0" collapsed="false">
      <c r="D841" s="112"/>
    </row>
    <row r="842" customFormat="false" ht="12.75" hidden="false" customHeight="false" outlineLevel="0" collapsed="false">
      <c r="D842" s="112"/>
    </row>
    <row r="843" customFormat="false" ht="12.75" hidden="false" customHeight="false" outlineLevel="0" collapsed="false">
      <c r="D843" s="112"/>
    </row>
    <row r="844" customFormat="false" ht="12.75" hidden="false" customHeight="false" outlineLevel="0" collapsed="false">
      <c r="D844" s="112"/>
    </row>
    <row r="845" customFormat="false" ht="12.75" hidden="false" customHeight="false" outlineLevel="0" collapsed="false">
      <c r="D845" s="112"/>
    </row>
    <row r="846" customFormat="false" ht="12.75" hidden="false" customHeight="false" outlineLevel="0" collapsed="false">
      <c r="D846" s="112"/>
    </row>
    <row r="847" customFormat="false" ht="12.75" hidden="false" customHeight="false" outlineLevel="0" collapsed="false">
      <c r="D847" s="112"/>
    </row>
    <row r="848" customFormat="false" ht="12.75" hidden="false" customHeight="false" outlineLevel="0" collapsed="false">
      <c r="D848" s="112"/>
    </row>
    <row r="849" customFormat="false" ht="12.75" hidden="false" customHeight="false" outlineLevel="0" collapsed="false">
      <c r="D849" s="112"/>
    </row>
    <row r="850" customFormat="false" ht="12.75" hidden="false" customHeight="false" outlineLevel="0" collapsed="false">
      <c r="D850" s="112"/>
    </row>
    <row r="851" customFormat="false" ht="12.75" hidden="false" customHeight="false" outlineLevel="0" collapsed="false">
      <c r="D851" s="112"/>
    </row>
    <row r="852" customFormat="false" ht="12.75" hidden="false" customHeight="false" outlineLevel="0" collapsed="false">
      <c r="D852" s="112"/>
    </row>
    <row r="853" customFormat="false" ht="12.75" hidden="false" customHeight="false" outlineLevel="0" collapsed="false">
      <c r="D853" s="112"/>
    </row>
    <row r="854" customFormat="false" ht="12.75" hidden="false" customHeight="false" outlineLevel="0" collapsed="false">
      <c r="D854" s="112"/>
    </row>
    <row r="855" customFormat="false" ht="12.75" hidden="false" customHeight="false" outlineLevel="0" collapsed="false">
      <c r="D855" s="112"/>
    </row>
    <row r="856" customFormat="false" ht="12.75" hidden="false" customHeight="false" outlineLevel="0" collapsed="false">
      <c r="D856" s="112"/>
    </row>
    <row r="857" customFormat="false" ht="12.75" hidden="false" customHeight="false" outlineLevel="0" collapsed="false">
      <c r="D857" s="112"/>
    </row>
    <row r="858" customFormat="false" ht="12.75" hidden="false" customHeight="false" outlineLevel="0" collapsed="false">
      <c r="D858" s="112"/>
    </row>
    <row r="859" customFormat="false" ht="12.75" hidden="false" customHeight="false" outlineLevel="0" collapsed="false">
      <c r="D859" s="112"/>
    </row>
    <row r="860" customFormat="false" ht="12.75" hidden="false" customHeight="false" outlineLevel="0" collapsed="false">
      <c r="D860" s="112"/>
    </row>
    <row r="861" customFormat="false" ht="12.75" hidden="false" customHeight="false" outlineLevel="0" collapsed="false">
      <c r="D861" s="112"/>
    </row>
    <row r="862" customFormat="false" ht="12.75" hidden="false" customHeight="false" outlineLevel="0" collapsed="false">
      <c r="D862" s="112"/>
    </row>
    <row r="863" customFormat="false" ht="12.75" hidden="false" customHeight="false" outlineLevel="0" collapsed="false">
      <c r="D863" s="112"/>
    </row>
    <row r="864" customFormat="false" ht="12.75" hidden="false" customHeight="false" outlineLevel="0" collapsed="false">
      <c r="D864" s="112"/>
    </row>
    <row r="865" customFormat="false" ht="12.75" hidden="false" customHeight="false" outlineLevel="0" collapsed="false">
      <c r="D865" s="112"/>
    </row>
    <row r="866" customFormat="false" ht="12.75" hidden="false" customHeight="false" outlineLevel="0" collapsed="false">
      <c r="D866" s="112"/>
    </row>
    <row r="867" customFormat="false" ht="12.75" hidden="false" customHeight="false" outlineLevel="0" collapsed="false">
      <c r="D867" s="112"/>
    </row>
    <row r="868" customFormat="false" ht="12.75" hidden="false" customHeight="false" outlineLevel="0" collapsed="false">
      <c r="D868" s="112"/>
    </row>
    <row r="869" customFormat="false" ht="12.75" hidden="false" customHeight="false" outlineLevel="0" collapsed="false">
      <c r="D869" s="112"/>
    </row>
    <row r="870" customFormat="false" ht="12.75" hidden="false" customHeight="false" outlineLevel="0" collapsed="false">
      <c r="D870" s="112"/>
    </row>
    <row r="871" customFormat="false" ht="12.75" hidden="false" customHeight="false" outlineLevel="0" collapsed="false">
      <c r="D871" s="112"/>
    </row>
    <row r="872" customFormat="false" ht="12.75" hidden="false" customHeight="false" outlineLevel="0" collapsed="false">
      <c r="D872" s="112"/>
    </row>
    <row r="873" customFormat="false" ht="12.75" hidden="false" customHeight="false" outlineLevel="0" collapsed="false">
      <c r="D873" s="112"/>
    </row>
    <row r="874" customFormat="false" ht="12.75" hidden="false" customHeight="false" outlineLevel="0" collapsed="false">
      <c r="D874" s="112"/>
    </row>
    <row r="875" customFormat="false" ht="12.75" hidden="false" customHeight="false" outlineLevel="0" collapsed="false">
      <c r="D875" s="112"/>
    </row>
    <row r="876" customFormat="false" ht="12.75" hidden="false" customHeight="false" outlineLevel="0" collapsed="false">
      <c r="D876" s="112"/>
    </row>
    <row r="877" customFormat="false" ht="12.75" hidden="false" customHeight="false" outlineLevel="0" collapsed="false">
      <c r="D877" s="112"/>
    </row>
    <row r="878" customFormat="false" ht="12.75" hidden="false" customHeight="false" outlineLevel="0" collapsed="false">
      <c r="D878" s="112"/>
    </row>
    <row r="879" customFormat="false" ht="12.75" hidden="false" customHeight="false" outlineLevel="0" collapsed="false">
      <c r="D879" s="112"/>
    </row>
    <row r="880" customFormat="false" ht="12.75" hidden="false" customHeight="false" outlineLevel="0" collapsed="false">
      <c r="D880" s="112"/>
    </row>
    <row r="881" customFormat="false" ht="12.75" hidden="false" customHeight="false" outlineLevel="0" collapsed="false">
      <c r="D881" s="112"/>
    </row>
    <row r="882" customFormat="false" ht="12.75" hidden="false" customHeight="false" outlineLevel="0" collapsed="false">
      <c r="D882" s="112"/>
    </row>
    <row r="883" customFormat="false" ht="12.75" hidden="false" customHeight="false" outlineLevel="0" collapsed="false">
      <c r="D883" s="112"/>
    </row>
    <row r="884" customFormat="false" ht="12.75" hidden="false" customHeight="false" outlineLevel="0" collapsed="false">
      <c r="D884" s="112"/>
    </row>
    <row r="885" customFormat="false" ht="12.75" hidden="false" customHeight="false" outlineLevel="0" collapsed="false">
      <c r="D885" s="112"/>
    </row>
    <row r="886" customFormat="false" ht="12.75" hidden="false" customHeight="false" outlineLevel="0" collapsed="false">
      <c r="D886" s="112"/>
    </row>
    <row r="887" customFormat="false" ht="12.75" hidden="false" customHeight="false" outlineLevel="0" collapsed="false">
      <c r="D887" s="112"/>
    </row>
    <row r="888" customFormat="false" ht="12.75" hidden="false" customHeight="false" outlineLevel="0" collapsed="false">
      <c r="D888" s="112"/>
    </row>
    <row r="889" customFormat="false" ht="12.75" hidden="false" customHeight="false" outlineLevel="0" collapsed="false">
      <c r="D889" s="112"/>
    </row>
    <row r="890" customFormat="false" ht="12.75" hidden="false" customHeight="false" outlineLevel="0" collapsed="false">
      <c r="D890" s="112"/>
    </row>
    <row r="891" customFormat="false" ht="12.75" hidden="false" customHeight="false" outlineLevel="0" collapsed="false">
      <c r="D891" s="112"/>
    </row>
    <row r="892" customFormat="false" ht="12.75" hidden="false" customHeight="false" outlineLevel="0" collapsed="false">
      <c r="D892" s="112"/>
    </row>
    <row r="893" customFormat="false" ht="12.75" hidden="false" customHeight="false" outlineLevel="0" collapsed="false">
      <c r="D893" s="112"/>
    </row>
    <row r="894" customFormat="false" ht="12.75" hidden="false" customHeight="false" outlineLevel="0" collapsed="false">
      <c r="D894" s="112"/>
    </row>
    <row r="895" customFormat="false" ht="12.75" hidden="false" customHeight="false" outlineLevel="0" collapsed="false">
      <c r="D895" s="112"/>
    </row>
    <row r="896" customFormat="false" ht="12.75" hidden="false" customHeight="false" outlineLevel="0" collapsed="false">
      <c r="D896" s="112"/>
    </row>
    <row r="897" customFormat="false" ht="12.75" hidden="false" customHeight="false" outlineLevel="0" collapsed="false">
      <c r="D897" s="112"/>
    </row>
    <row r="898" customFormat="false" ht="12.75" hidden="false" customHeight="false" outlineLevel="0" collapsed="false">
      <c r="D898" s="112"/>
    </row>
    <row r="899" customFormat="false" ht="12.75" hidden="false" customHeight="false" outlineLevel="0" collapsed="false">
      <c r="D899" s="112"/>
    </row>
    <row r="900" customFormat="false" ht="12.75" hidden="false" customHeight="false" outlineLevel="0" collapsed="false">
      <c r="D900" s="112"/>
    </row>
    <row r="901" customFormat="false" ht="12.75" hidden="false" customHeight="false" outlineLevel="0" collapsed="false">
      <c r="D901" s="112"/>
    </row>
    <row r="902" customFormat="false" ht="12.75" hidden="false" customHeight="false" outlineLevel="0" collapsed="false">
      <c r="D902" s="112"/>
    </row>
    <row r="903" customFormat="false" ht="12.75" hidden="false" customHeight="false" outlineLevel="0" collapsed="false">
      <c r="D903" s="112"/>
    </row>
    <row r="904" customFormat="false" ht="12.75" hidden="false" customHeight="false" outlineLevel="0" collapsed="false">
      <c r="D904" s="112"/>
    </row>
    <row r="905" customFormat="false" ht="12.75" hidden="false" customHeight="false" outlineLevel="0" collapsed="false">
      <c r="D905" s="112"/>
    </row>
    <row r="906" customFormat="false" ht="12.75" hidden="false" customHeight="false" outlineLevel="0" collapsed="false">
      <c r="D906" s="112"/>
    </row>
    <row r="907" customFormat="false" ht="12.75" hidden="false" customHeight="false" outlineLevel="0" collapsed="false">
      <c r="D907" s="112"/>
    </row>
    <row r="908" customFormat="false" ht="12.75" hidden="false" customHeight="false" outlineLevel="0" collapsed="false">
      <c r="D908" s="112"/>
    </row>
    <row r="909" customFormat="false" ht="12.75" hidden="false" customHeight="false" outlineLevel="0" collapsed="false">
      <c r="D909" s="112"/>
    </row>
    <row r="910" customFormat="false" ht="12.75" hidden="false" customHeight="false" outlineLevel="0" collapsed="false">
      <c r="D910" s="112"/>
    </row>
    <row r="911" customFormat="false" ht="12.75" hidden="false" customHeight="false" outlineLevel="0" collapsed="false">
      <c r="D911" s="112"/>
    </row>
    <row r="912" customFormat="false" ht="12.75" hidden="false" customHeight="false" outlineLevel="0" collapsed="false">
      <c r="D912" s="112"/>
    </row>
    <row r="913" customFormat="false" ht="12.75" hidden="false" customHeight="false" outlineLevel="0" collapsed="false">
      <c r="D913" s="112"/>
    </row>
    <row r="914" customFormat="false" ht="12.75" hidden="false" customHeight="false" outlineLevel="0" collapsed="false">
      <c r="D914" s="112"/>
    </row>
    <row r="915" customFormat="false" ht="12.75" hidden="false" customHeight="false" outlineLevel="0" collapsed="false">
      <c r="D915" s="112"/>
    </row>
    <row r="916" customFormat="false" ht="12.75" hidden="false" customHeight="false" outlineLevel="0" collapsed="false">
      <c r="D916" s="112"/>
    </row>
    <row r="917" customFormat="false" ht="12.75" hidden="false" customHeight="false" outlineLevel="0" collapsed="false">
      <c r="D917" s="112"/>
    </row>
    <row r="918" customFormat="false" ht="12.75" hidden="false" customHeight="false" outlineLevel="0" collapsed="false">
      <c r="D918" s="112"/>
    </row>
    <row r="919" customFormat="false" ht="12.75" hidden="false" customHeight="false" outlineLevel="0" collapsed="false">
      <c r="D919" s="112"/>
    </row>
    <row r="920" customFormat="false" ht="12.75" hidden="false" customHeight="false" outlineLevel="0" collapsed="false">
      <c r="D920" s="112"/>
    </row>
    <row r="921" customFormat="false" ht="12.75" hidden="false" customHeight="false" outlineLevel="0" collapsed="false">
      <c r="D921" s="112"/>
    </row>
    <row r="922" customFormat="false" ht="12.75" hidden="false" customHeight="false" outlineLevel="0" collapsed="false">
      <c r="D922" s="112"/>
    </row>
    <row r="923" customFormat="false" ht="12.75" hidden="false" customHeight="false" outlineLevel="0" collapsed="false">
      <c r="D923" s="112"/>
    </row>
    <row r="924" customFormat="false" ht="12.75" hidden="false" customHeight="false" outlineLevel="0" collapsed="false">
      <c r="D924" s="112"/>
    </row>
    <row r="925" customFormat="false" ht="12.75" hidden="false" customHeight="false" outlineLevel="0" collapsed="false">
      <c r="D925" s="112"/>
    </row>
    <row r="926" customFormat="false" ht="12.75" hidden="false" customHeight="false" outlineLevel="0" collapsed="false">
      <c r="D926" s="112"/>
    </row>
    <row r="927" customFormat="false" ht="12.75" hidden="false" customHeight="false" outlineLevel="0" collapsed="false">
      <c r="D927" s="112"/>
    </row>
    <row r="928" customFormat="false" ht="12.75" hidden="false" customHeight="false" outlineLevel="0" collapsed="false">
      <c r="D928" s="112"/>
    </row>
    <row r="929" customFormat="false" ht="12.75" hidden="false" customHeight="false" outlineLevel="0" collapsed="false">
      <c r="D929" s="112"/>
    </row>
    <row r="930" customFormat="false" ht="12.75" hidden="false" customHeight="false" outlineLevel="0" collapsed="false">
      <c r="D930" s="112"/>
    </row>
    <row r="931" customFormat="false" ht="12.75" hidden="false" customHeight="false" outlineLevel="0" collapsed="false">
      <c r="D931" s="112"/>
    </row>
    <row r="932" customFormat="false" ht="12.75" hidden="false" customHeight="false" outlineLevel="0" collapsed="false">
      <c r="D932" s="112"/>
    </row>
    <row r="933" customFormat="false" ht="12.75" hidden="false" customHeight="false" outlineLevel="0" collapsed="false">
      <c r="D933" s="112"/>
    </row>
    <row r="934" customFormat="false" ht="12.75" hidden="false" customHeight="false" outlineLevel="0" collapsed="false">
      <c r="D934" s="112"/>
    </row>
    <row r="935" customFormat="false" ht="12.75" hidden="false" customHeight="false" outlineLevel="0" collapsed="false">
      <c r="D935" s="112"/>
    </row>
    <row r="936" customFormat="false" ht="12.75" hidden="false" customHeight="false" outlineLevel="0" collapsed="false">
      <c r="D936" s="112"/>
    </row>
    <row r="937" customFormat="false" ht="12.75" hidden="false" customHeight="false" outlineLevel="0" collapsed="false">
      <c r="D937" s="112"/>
    </row>
    <row r="938" customFormat="false" ht="12.75" hidden="false" customHeight="false" outlineLevel="0" collapsed="false">
      <c r="D938" s="112"/>
    </row>
    <row r="939" customFormat="false" ht="12.75" hidden="false" customHeight="false" outlineLevel="0" collapsed="false">
      <c r="D939" s="112"/>
    </row>
    <row r="940" customFormat="false" ht="12.75" hidden="false" customHeight="false" outlineLevel="0" collapsed="false">
      <c r="D940" s="112"/>
    </row>
    <row r="941" customFormat="false" ht="12.75" hidden="false" customHeight="false" outlineLevel="0" collapsed="false">
      <c r="D941" s="112"/>
    </row>
    <row r="942" customFormat="false" ht="12.75" hidden="false" customHeight="false" outlineLevel="0" collapsed="false">
      <c r="D942" s="112"/>
    </row>
    <row r="943" customFormat="false" ht="12.75" hidden="false" customHeight="false" outlineLevel="0" collapsed="false">
      <c r="D943" s="112"/>
    </row>
    <row r="944" customFormat="false" ht="12.75" hidden="false" customHeight="false" outlineLevel="0" collapsed="false">
      <c r="D944" s="112"/>
    </row>
    <row r="945" customFormat="false" ht="12.75" hidden="false" customHeight="false" outlineLevel="0" collapsed="false">
      <c r="D945" s="112"/>
    </row>
    <row r="946" customFormat="false" ht="12.75" hidden="false" customHeight="false" outlineLevel="0" collapsed="false">
      <c r="D946" s="112"/>
    </row>
    <row r="947" customFormat="false" ht="12.75" hidden="false" customHeight="false" outlineLevel="0" collapsed="false">
      <c r="D947" s="112"/>
    </row>
    <row r="948" customFormat="false" ht="12.75" hidden="false" customHeight="false" outlineLevel="0" collapsed="false">
      <c r="D948" s="112"/>
    </row>
    <row r="949" customFormat="false" ht="12.75" hidden="false" customHeight="false" outlineLevel="0" collapsed="false">
      <c r="D949" s="112"/>
    </row>
    <row r="950" customFormat="false" ht="12.75" hidden="false" customHeight="false" outlineLevel="0" collapsed="false">
      <c r="D950" s="112"/>
    </row>
    <row r="951" customFormat="false" ht="12.75" hidden="false" customHeight="false" outlineLevel="0" collapsed="false">
      <c r="D951" s="112"/>
    </row>
    <row r="952" customFormat="false" ht="12.75" hidden="false" customHeight="false" outlineLevel="0" collapsed="false">
      <c r="D952" s="112"/>
    </row>
    <row r="953" customFormat="false" ht="12.75" hidden="false" customHeight="false" outlineLevel="0" collapsed="false">
      <c r="D953" s="112"/>
    </row>
    <row r="954" customFormat="false" ht="12.75" hidden="false" customHeight="false" outlineLevel="0" collapsed="false">
      <c r="D954" s="112"/>
    </row>
    <row r="955" customFormat="false" ht="12.75" hidden="false" customHeight="false" outlineLevel="0" collapsed="false">
      <c r="D955" s="112"/>
    </row>
    <row r="956" customFormat="false" ht="12.75" hidden="false" customHeight="false" outlineLevel="0" collapsed="false">
      <c r="D956" s="112"/>
    </row>
    <row r="957" customFormat="false" ht="12.75" hidden="false" customHeight="false" outlineLevel="0" collapsed="false">
      <c r="D957" s="112"/>
    </row>
    <row r="958" customFormat="false" ht="12.75" hidden="false" customHeight="false" outlineLevel="0" collapsed="false">
      <c r="D958" s="112"/>
    </row>
    <row r="959" customFormat="false" ht="12.75" hidden="false" customHeight="false" outlineLevel="0" collapsed="false">
      <c r="D959" s="112"/>
    </row>
    <row r="960" customFormat="false" ht="12.75" hidden="false" customHeight="false" outlineLevel="0" collapsed="false">
      <c r="D960" s="112"/>
    </row>
    <row r="961" customFormat="false" ht="12.75" hidden="false" customHeight="false" outlineLevel="0" collapsed="false">
      <c r="D961" s="112"/>
    </row>
    <row r="962" customFormat="false" ht="12.75" hidden="false" customHeight="false" outlineLevel="0" collapsed="false">
      <c r="D962" s="112"/>
    </row>
    <row r="963" customFormat="false" ht="12.75" hidden="false" customHeight="false" outlineLevel="0" collapsed="false">
      <c r="D963" s="112"/>
    </row>
    <row r="964" customFormat="false" ht="12.75" hidden="false" customHeight="false" outlineLevel="0" collapsed="false">
      <c r="D964" s="112"/>
    </row>
    <row r="965" customFormat="false" ht="12.75" hidden="false" customHeight="false" outlineLevel="0" collapsed="false">
      <c r="D965" s="112"/>
    </row>
    <row r="966" customFormat="false" ht="12.75" hidden="false" customHeight="false" outlineLevel="0" collapsed="false">
      <c r="D966" s="112"/>
    </row>
    <row r="967" customFormat="false" ht="12.75" hidden="false" customHeight="false" outlineLevel="0" collapsed="false">
      <c r="D967" s="112"/>
    </row>
    <row r="968" customFormat="false" ht="12.75" hidden="false" customHeight="false" outlineLevel="0" collapsed="false">
      <c r="D968" s="112"/>
    </row>
    <row r="969" customFormat="false" ht="12.75" hidden="false" customHeight="false" outlineLevel="0" collapsed="false">
      <c r="D969" s="112"/>
    </row>
    <row r="970" customFormat="false" ht="12.75" hidden="false" customHeight="false" outlineLevel="0" collapsed="false">
      <c r="D970" s="112"/>
    </row>
    <row r="971" customFormat="false" ht="12.75" hidden="false" customHeight="false" outlineLevel="0" collapsed="false">
      <c r="D971" s="112"/>
    </row>
    <row r="972" customFormat="false" ht="12.75" hidden="false" customHeight="false" outlineLevel="0" collapsed="false">
      <c r="D972" s="112"/>
    </row>
    <row r="973" customFormat="false" ht="12.75" hidden="false" customHeight="false" outlineLevel="0" collapsed="false">
      <c r="D973" s="112"/>
    </row>
    <row r="974" customFormat="false" ht="12.75" hidden="false" customHeight="false" outlineLevel="0" collapsed="false">
      <c r="D974" s="112"/>
    </row>
    <row r="975" customFormat="false" ht="12.75" hidden="false" customHeight="false" outlineLevel="0" collapsed="false">
      <c r="D975" s="112"/>
    </row>
    <row r="976" customFormat="false" ht="12.75" hidden="false" customHeight="false" outlineLevel="0" collapsed="false">
      <c r="D976" s="112"/>
    </row>
    <row r="977" customFormat="false" ht="12.75" hidden="false" customHeight="false" outlineLevel="0" collapsed="false">
      <c r="D977" s="112"/>
    </row>
    <row r="978" customFormat="false" ht="12.75" hidden="false" customHeight="false" outlineLevel="0" collapsed="false">
      <c r="D978" s="112"/>
    </row>
    <row r="979" customFormat="false" ht="12.75" hidden="false" customHeight="false" outlineLevel="0" collapsed="false">
      <c r="D979" s="112"/>
    </row>
    <row r="980" customFormat="false" ht="12.75" hidden="false" customHeight="false" outlineLevel="0" collapsed="false">
      <c r="D980" s="112"/>
    </row>
    <row r="981" customFormat="false" ht="12.75" hidden="false" customHeight="false" outlineLevel="0" collapsed="false">
      <c r="D981" s="112"/>
    </row>
    <row r="982" customFormat="false" ht="12.75" hidden="false" customHeight="false" outlineLevel="0" collapsed="false">
      <c r="D982" s="112"/>
    </row>
    <row r="983" customFormat="false" ht="12.75" hidden="false" customHeight="false" outlineLevel="0" collapsed="false">
      <c r="D983" s="112"/>
    </row>
    <row r="984" customFormat="false" ht="12.75" hidden="false" customHeight="false" outlineLevel="0" collapsed="false">
      <c r="D984" s="112"/>
    </row>
    <row r="985" customFormat="false" ht="12.75" hidden="false" customHeight="false" outlineLevel="0" collapsed="false">
      <c r="D985" s="112"/>
    </row>
    <row r="986" customFormat="false" ht="12.75" hidden="false" customHeight="false" outlineLevel="0" collapsed="false">
      <c r="D986" s="112"/>
    </row>
    <row r="987" customFormat="false" ht="12.75" hidden="false" customHeight="false" outlineLevel="0" collapsed="false">
      <c r="D987" s="112"/>
    </row>
    <row r="988" customFormat="false" ht="12.75" hidden="false" customHeight="false" outlineLevel="0" collapsed="false">
      <c r="D988" s="112"/>
    </row>
    <row r="989" customFormat="false" ht="12.75" hidden="false" customHeight="false" outlineLevel="0" collapsed="false">
      <c r="D989" s="112"/>
    </row>
    <row r="990" customFormat="false" ht="12.75" hidden="false" customHeight="false" outlineLevel="0" collapsed="false">
      <c r="D990" s="112"/>
    </row>
    <row r="991" customFormat="false" ht="12.75" hidden="false" customHeight="false" outlineLevel="0" collapsed="false">
      <c r="D991" s="112"/>
    </row>
    <row r="992" customFormat="false" ht="12.75" hidden="false" customHeight="false" outlineLevel="0" collapsed="false">
      <c r="D992" s="112"/>
    </row>
    <row r="993" customFormat="false" ht="12.75" hidden="false" customHeight="false" outlineLevel="0" collapsed="false">
      <c r="D993" s="112"/>
    </row>
    <row r="994" customFormat="false" ht="12.75" hidden="false" customHeight="false" outlineLevel="0" collapsed="false">
      <c r="D994" s="112"/>
    </row>
    <row r="995" customFormat="false" ht="12.75" hidden="false" customHeight="false" outlineLevel="0" collapsed="false">
      <c r="D995" s="112"/>
    </row>
    <row r="996" customFormat="false" ht="12.75" hidden="false" customHeight="false" outlineLevel="0" collapsed="false">
      <c r="D996" s="112"/>
    </row>
    <row r="997" customFormat="false" ht="12.75" hidden="false" customHeight="false" outlineLevel="0" collapsed="false">
      <c r="D997" s="112"/>
    </row>
    <row r="998" customFormat="false" ht="12.75" hidden="false" customHeight="false" outlineLevel="0" collapsed="false">
      <c r="D998" s="112"/>
    </row>
    <row r="999" customFormat="false" ht="12.75" hidden="false" customHeight="false" outlineLevel="0" collapsed="false">
      <c r="D999" s="112"/>
    </row>
    <row r="1000" customFormat="false" ht="12.75" hidden="false" customHeight="false" outlineLevel="0" collapsed="false">
      <c r="D1000" s="112"/>
    </row>
    <row r="1001" customFormat="false" ht="12.75" hidden="false" customHeight="false" outlineLevel="0" collapsed="false">
      <c r="D1001" s="112"/>
    </row>
    <row r="1002" customFormat="false" ht="12.75" hidden="false" customHeight="false" outlineLevel="0" collapsed="false">
      <c r="D1002" s="112"/>
    </row>
    <row r="1003" customFormat="false" ht="12.75" hidden="false" customHeight="false" outlineLevel="0" collapsed="false">
      <c r="D1003" s="112"/>
    </row>
    <row r="1004" customFormat="false" ht="12.75" hidden="false" customHeight="false" outlineLevel="0" collapsed="false">
      <c r="D1004" s="112"/>
    </row>
    <row r="1005" customFormat="false" ht="12.75" hidden="false" customHeight="false" outlineLevel="0" collapsed="false">
      <c r="D1005" s="112"/>
    </row>
    <row r="1006" customFormat="false" ht="12.75" hidden="false" customHeight="false" outlineLevel="0" collapsed="false">
      <c r="D1006" s="112"/>
    </row>
    <row r="1007" customFormat="false" ht="12.75" hidden="false" customHeight="false" outlineLevel="0" collapsed="false">
      <c r="D1007" s="112"/>
    </row>
    <row r="1008" customFormat="false" ht="12.75" hidden="false" customHeight="false" outlineLevel="0" collapsed="false">
      <c r="D1008" s="112"/>
    </row>
    <row r="1009" customFormat="false" ht="12.75" hidden="false" customHeight="false" outlineLevel="0" collapsed="false">
      <c r="D1009" s="112"/>
    </row>
    <row r="1010" customFormat="false" ht="12.75" hidden="false" customHeight="false" outlineLevel="0" collapsed="false">
      <c r="D1010" s="112"/>
    </row>
    <row r="1011" customFormat="false" ht="12.75" hidden="false" customHeight="false" outlineLevel="0" collapsed="false">
      <c r="D1011" s="112"/>
    </row>
    <row r="1012" customFormat="false" ht="12.75" hidden="false" customHeight="false" outlineLevel="0" collapsed="false">
      <c r="D1012" s="112"/>
    </row>
    <row r="1013" customFormat="false" ht="12.75" hidden="false" customHeight="false" outlineLevel="0" collapsed="false">
      <c r="D1013" s="112"/>
    </row>
    <row r="1014" customFormat="false" ht="12.75" hidden="false" customHeight="false" outlineLevel="0" collapsed="false">
      <c r="D1014" s="112"/>
    </row>
    <row r="1015" customFormat="false" ht="12.75" hidden="false" customHeight="false" outlineLevel="0" collapsed="false">
      <c r="D1015" s="112"/>
    </row>
    <row r="1016" customFormat="false" ht="12.75" hidden="false" customHeight="false" outlineLevel="0" collapsed="false">
      <c r="D1016" s="112"/>
    </row>
    <row r="1017" customFormat="false" ht="12.75" hidden="false" customHeight="false" outlineLevel="0" collapsed="false">
      <c r="D1017" s="112"/>
    </row>
    <row r="1018" customFormat="false" ht="12.75" hidden="false" customHeight="false" outlineLevel="0" collapsed="false">
      <c r="D1018" s="112"/>
    </row>
    <row r="1019" customFormat="false" ht="12.75" hidden="false" customHeight="false" outlineLevel="0" collapsed="false">
      <c r="D1019" s="112"/>
    </row>
  </sheetData>
  <mergeCells count="6">
    <mergeCell ref="A1:G1"/>
    <mergeCell ref="C2:G2"/>
    <mergeCell ref="C3:G3"/>
    <mergeCell ref="C4:G4"/>
    <mergeCell ref="A14:C14"/>
    <mergeCell ref="A15:G19"/>
  </mergeCells>
  <printOptions headings="false" gridLines="false" gridLinesSet="true" horizontalCentered="false" verticalCentered="false"/>
  <pageMargins left="0.39375" right="0.196527777777778" top="0.590277777777778" bottom="0.39375" header="0.511811023622047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&amp;L&amp;8Zpracováno programem BUILDpower S,  © RTS, a.s.&amp;C&amp;8Stránka &amp;P z &amp;N&amp;R&amp;8HP4-7-51686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LibreOffice/25.8.1.1$Windows_X86_64 LibreOffice_project/54047653041915e595ad4e45cccea684809c77b5</Application>
  <AppVersion>15.0000</AppVersion>
  <Company>RTS, a.s.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2009-04-08T07:15:50Z</dcterms:created>
  <dc:creator/>
  <dc:description/>
  <dc:language>cs-CZ</dc:language>
  <cp:lastModifiedBy/>
  <cp:lastPrinted>2023-08-01T12:23:44Z</cp:lastPrinted>
  <dcterms:modified xsi:type="dcterms:W3CDTF">2025-10-13T10:50:57Z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