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10"/>
  <workbookPr/>
  <bookViews>
    <workbookView xWindow="65416" yWindow="65416" windowWidth="29040" windowHeight="15840" activeTab="1"/>
  </bookViews>
  <sheets>
    <sheet name="KL" sheetId="7" r:id="rId1"/>
    <sheet name="Specifikace" sheetId="6" r:id="rId2"/>
  </sheets>
  <definedNames>
    <definedName name="_xlnm.Print_Area" localSheetId="0">'KL'!$B$1:$I$40</definedName>
    <definedName name="_xlnm.Print_Area" localSheetId="1">'Specifikace'!$A$1:$D$7</definedName>
    <definedName name="_xlnm.Print_Titles" localSheetId="1">'Specifikace'!$1:$2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<sst xmlns="http://schemas.openxmlformats.org/spreadsheetml/2006/main" count="113" uniqueCount="90">
  <si>
    <t>ks</t>
  </si>
  <si>
    <t>MJ.</t>
  </si>
  <si>
    <t>Množ.</t>
  </si>
  <si>
    <t>Projekční potnámka</t>
  </si>
  <si>
    <t>Typ</t>
  </si>
  <si>
    <t>Vypracoval:</t>
  </si>
  <si>
    <t>HIP:</t>
  </si>
  <si>
    <t>Generální projektant:</t>
  </si>
  <si>
    <t>Kontroloval:</t>
  </si>
  <si>
    <t>Zodpovědný projektant:</t>
  </si>
  <si>
    <t>Zelená 3062/30
702 00 Ostrava - Moravská Ostrava
tel. 596 633 163</t>
  </si>
  <si>
    <t>Projekt</t>
  </si>
  <si>
    <t>Projektant profese</t>
  </si>
  <si>
    <t>MIOT, s.r.o., Zelená 3062/30, 702 00 Ostrava – Moravská Ostrava</t>
  </si>
  <si>
    <r>
      <t>Zakázkové číslo:</t>
    </r>
    <r>
      <rPr>
        <b/>
        <sz val="10"/>
        <rFont val="Arial"/>
        <family val="2"/>
      </rPr>
      <t xml:space="preserve"> </t>
    </r>
  </si>
  <si>
    <t>-</t>
  </si>
  <si>
    <t>Investor</t>
  </si>
  <si>
    <t>Stupeň PD</t>
  </si>
  <si>
    <t>Paré</t>
  </si>
  <si>
    <t>Místo stavby</t>
  </si>
  <si>
    <t>Datum</t>
  </si>
  <si>
    <t>Provozní soubor</t>
  </si>
  <si>
    <t>Formát</t>
  </si>
  <si>
    <t>Díl projektu</t>
  </si>
  <si>
    <t>Měřítko</t>
  </si>
  <si>
    <t>Název dokumentu</t>
  </si>
  <si>
    <t>Číslo výkresu</t>
  </si>
  <si>
    <t>Revize</t>
  </si>
  <si>
    <t>TATO DOKUMENTACE JE NAŠIM DUŠEVNÍM VLASTNICTVÍM. KOPÍROVÁNÍ A JINÉ ROZŠIŘOVÁNÍ BEZ SOUHLASU MIOT, s.r.o. JE PROTIPRÁVNÍ.</t>
  </si>
  <si>
    <t>Pozice</t>
  </si>
  <si>
    <t>Popis</t>
  </si>
  <si>
    <t>D</t>
  </si>
  <si>
    <t>M</t>
  </si>
  <si>
    <t>D+M</t>
  </si>
  <si>
    <t>Ing. Lukáš Bukovský</t>
  </si>
  <si>
    <t>Příloha č. 3 - Specifikace</t>
  </si>
  <si>
    <t>soub.</t>
  </si>
  <si>
    <t>Zpracoval</t>
  </si>
  <si>
    <t>1</t>
  </si>
  <si>
    <t>2</t>
  </si>
  <si>
    <t>3</t>
  </si>
  <si>
    <t>4</t>
  </si>
  <si>
    <t>5</t>
  </si>
  <si>
    <t>Projekce</t>
  </si>
  <si>
    <t>6</t>
  </si>
  <si>
    <t>9</t>
  </si>
  <si>
    <t>1.1</t>
  </si>
  <si>
    <t>1.2</t>
  </si>
  <si>
    <t>1.4</t>
  </si>
  <si>
    <t>1.3</t>
  </si>
  <si>
    <t>7</t>
  </si>
  <si>
    <t>8</t>
  </si>
  <si>
    <t>10</t>
  </si>
  <si>
    <t>11</t>
  </si>
  <si>
    <t>12</t>
  </si>
  <si>
    <t>3.1</t>
  </si>
  <si>
    <t>3.2</t>
  </si>
  <si>
    <t>3.3</t>
  </si>
  <si>
    <t>3.4</t>
  </si>
  <si>
    <t>3.5</t>
  </si>
  <si>
    <r>
      <t xml:space="preserve">Třícestný termostatický ventil 
</t>
    </r>
    <r>
      <rPr>
        <sz val="11"/>
        <color theme="1"/>
        <rFont val="Arial Narrow"/>
        <family val="2"/>
      </rPr>
      <t>Teplotní rozmezí 45-65°C,  připojení: DN25 , kvs = 3,5 m3/hod</t>
    </r>
  </si>
  <si>
    <t>Deskový výměník</t>
  </si>
  <si>
    <t>Trojcestný ventil s elektronickým pohonem</t>
  </si>
  <si>
    <r>
      <t xml:space="preserve">Spalinová kaskáda
</t>
    </r>
    <r>
      <rPr>
        <sz val="11"/>
        <rFont val="Arial Narrow"/>
        <family val="2"/>
      </rPr>
      <t>- Sběrač spalin+koncový kus s odtokem kondenzátu a sifonem</t>
    </r>
  </si>
  <si>
    <t>Kombinovaný rozdělovač TV s tepelnou izolací</t>
  </si>
  <si>
    <t>soubor</t>
  </si>
  <si>
    <t>Ing. Lucie Turcovká</t>
  </si>
  <si>
    <t>Ubytovna ul. Palkovická 2205, Frýdek-Místek - rekonstrukce kotelny</t>
  </si>
  <si>
    <t>Statutární město Frýdek - Míste, radniční 1148, 738 01 FM</t>
  </si>
  <si>
    <t>Frýdek - Místek, ul. Palkovického 2205</t>
  </si>
  <si>
    <t>DPS</t>
  </si>
  <si>
    <t>08/2023</t>
  </si>
  <si>
    <t>52/23</t>
  </si>
  <si>
    <t>52-23-7P11-11_P3</t>
  </si>
  <si>
    <r>
      <t xml:space="preserve">1xNástěnný plynový kondenzační kotel včetně oblužné jednotky
</t>
    </r>
    <r>
      <rPr>
        <sz val="11"/>
        <rFont val="Arial Narrow"/>
        <family val="2"/>
      </rPr>
      <t>Odpovídá EN15 502, EN 12 8282
Jmenovitý tepelný výkon Qmax: 45 kW při 80/60°C, 49 kW při 50/30°C
Maximální dovolený provozní tlak: 4 bar
Normový stupeň využití: při Hs 98%, 40/30°C
Zemní plyn: připojovací tlak 25 mbar, normová spotřeba 4,84 m3/h
Rozměry: 380x480x850 mm
Hmotnost: 65 kg
Spaliny - teplota: 75°C při Qmax a 80/60°C, 45°C při Qmax a 50/30°C, hmotnostní průtok 106 kg/h při Qmax
Hladina aklustického výkonu: 58 dB(a) při jmenovitém výkonu, vzduch mimo místnost</t>
    </r>
  </si>
  <si>
    <r>
      <t xml:space="preserve">Připojovací sada topného okruhu s tepelnou izolací
</t>
    </r>
    <r>
      <rPr>
        <sz val="11"/>
        <rFont val="Arial Narrow"/>
        <family val="2"/>
      </rPr>
      <t>Součástí je:
- vyouštěcí a napouštěcí ventily, uzavírací kulové kohouty, úsporné elektronické oběhové čerpadlo, zpětný ventil, pojistný ventil</t>
    </r>
  </si>
  <si>
    <r>
      <t xml:space="preserve">Hydraulický vyrovnávač dynamických tlaků
</t>
    </r>
    <r>
      <rPr>
        <sz val="11"/>
        <rFont val="Arial Narrow"/>
        <family val="2"/>
      </rPr>
      <t>Součástí je:
- Hydraulický vyrovnávač dynamických tlaků s přípojnými přírubami DN80 PN6 s vestavěnou jímkou
- Tepelná izolace
- Rychloodvzdušňovač
- Kulový kohout s hadicovým hrdlem pro vypouštění
- Podlahová konzola</t>
    </r>
  </si>
  <si>
    <r>
      <t xml:space="preserve">Elektromagnetický ventil na vodu
</t>
    </r>
    <r>
      <rPr>
        <sz val="11"/>
        <color theme="1"/>
        <rFont val="Arial Narrow"/>
        <family val="2"/>
      </rPr>
      <t>- Připojení R 3/4", napětí cívky : 230 V AC.</t>
    </r>
  </si>
  <si>
    <r>
      <t xml:space="preserve">Průtočná membránová expanzní nádoba pro teplou vodu: </t>
    </r>
    <r>
      <rPr>
        <sz val="11"/>
        <rFont val="Arial Narrow"/>
        <family val="2"/>
      </rPr>
      <t>objem 33l, Ø354 mm, přípojení R 3/4", max tlak 10 bar,  vyměnitelná mebrána dle DIN EN 13831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- včetně průtočné armatury pro uzavření a vypouštění 3/4"</t>
    </r>
  </si>
  <si>
    <r>
      <t xml:space="preserve">Membránová expanzní nádoba: </t>
    </r>
    <r>
      <rPr>
        <sz val="11"/>
        <rFont val="Arial Narrow"/>
        <family val="2"/>
      </rPr>
      <t>objem 300l, Ø634 mm, přípojení R 1", max tlak 10 bar,  vyměnitelná mebrána dle DIN EN 13831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-včetně servisního ventilu se zajištěním 1"</t>
    </r>
  </si>
  <si>
    <r>
      <t xml:space="preserve">Neutralizační zařízení 
</t>
    </r>
    <r>
      <rPr>
        <sz val="11"/>
        <color theme="1"/>
        <rFont val="Arial Narrow"/>
        <family val="2"/>
      </rPr>
      <t>- včetně neutralizačního granulátu na zvýšení pH a sady pro odvod kondnezátu pro 4 kotle</t>
    </r>
  </si>
  <si>
    <r>
      <rPr>
        <b/>
        <sz val="11"/>
        <color theme="1"/>
        <rFont val="Arial Narrow"/>
        <family val="2"/>
      </rPr>
      <t xml:space="preserve">Cirkulační čerpadlo nerezové
</t>
    </r>
    <r>
      <rPr>
        <sz val="11"/>
        <color theme="1"/>
        <rFont val="Arial Narrow"/>
        <family val="2"/>
      </rPr>
      <t xml:space="preserve">Q=1,0 m3/h, H=5m, PN 10, G 6/4", napájení 230 V, předpokládaný příkon do 40 W </t>
    </r>
  </si>
  <si>
    <r>
      <rPr>
        <b/>
        <sz val="11"/>
        <color theme="1"/>
        <rFont val="Arial Narrow"/>
        <family val="2"/>
      </rPr>
      <t xml:space="preserve">Oběhové elektronické moktroběžné čerpadlo topné vody
</t>
    </r>
    <r>
      <rPr>
        <sz val="11"/>
        <color theme="1"/>
        <rFont val="Arial Narrow"/>
        <family val="2"/>
      </rPr>
      <t>- Q=4,7 m3/h, H=5m, PN 10, G 6/4"
- napětí 1x 230 V, předpokládaný příkon do 160 W
- spojitě řízené otáčky integrovaným FM, řídící jednotka (konstantní tlak či teplota, konstantní křivka, proporcionální tlak,...), zabudovaný snímač diferenčního tlaku, 
- komunikace přes IR-rozhraní 
- snímatelná tepelná izolace</t>
    </r>
  </si>
  <si>
    <r>
      <t xml:space="preserve">Trojcestný regulační kulový kohout s elektropohonem
</t>
    </r>
    <r>
      <rPr>
        <sz val="11"/>
        <color theme="1"/>
        <rFont val="Arial Narrow"/>
        <family val="2"/>
      </rPr>
      <t>- Připojení R 6/4", Kvs = 16 m3/h
- Elektro pohon - napájení 230V, ovládání 3-bodové, doba přestavění 90 s, kroutící moment 20 Nm</t>
    </r>
  </si>
  <si>
    <r>
      <t xml:space="preserve">Předávací stanice pro přípravu teplé vody
</t>
    </r>
    <r>
      <rPr>
        <sz val="11"/>
        <color theme="1"/>
        <rFont val="Arial Narrow"/>
        <family val="2"/>
      </rPr>
      <t>Tepelný výkon: 60 kW
- Schéma zapojení viz výkres 52-23-7P11-04
- hlavní položky 3.1 až 1.5 - specifikace viz níže
Dodáno: s tepelnou izolací vč. hlavních armatur, měřičem tepla, vodoměrem, návarky pro tlaková a teplotní čidla bez samotných čidel (nutno koordinovat s dodavatelem – profesí MaR), bez řídícího systému, jako funkční celek na rámu (rámech), odzkoušeno u výrobce, maximální stěhovací šíře 0.8 m.
Parametry systémů:
Primár
- Topná voda - přívod         60°C
- Konstrukční teplota:  95 °C
- Provozní přetlak PO:  0,1 – 0,4 MPa
- Konstrukční přetlak   500 kPa
- Max. tlaková ztráta primárního okruhu: 20 kPa
Teplá voda (TeV)
- Provozní teplota TO:  10–55 °C</t>
    </r>
  </si>
  <si>
    <t>Nabíjecí čerpadlo TeV</t>
  </si>
  <si>
    <t>Oběhové čerpadlo topné vody</t>
  </si>
  <si>
    <t>Měřič tepla</t>
  </si>
  <si>
    <r>
      <t xml:space="preserve">Kotlová sestava 4 kotlů:
</t>
    </r>
    <r>
      <rPr>
        <sz val="11"/>
        <rFont val="Arial Narrow"/>
        <family val="2"/>
      </rPr>
      <t>- Položky 1.1 až 1.4 - specifikace viz níže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- Příslušenství:
    - kaskádový stojan pro 4 kotle pro montáž do prostoru v řadě
Plynové kondenzační kotle
- Obslužná jednotka
- Připojovací sada topného okruhu
- HVDT pro hydraulickou kaskádu
- Spalinová kaskáda
- Sada pro odvod kondenzátu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- montážní rám</t>
    </r>
  </si>
  <si>
    <r>
      <rPr>
        <b/>
        <sz val="11"/>
        <color theme="1"/>
        <rFont val="Arial Narrow"/>
        <family val="2"/>
      </rPr>
      <t>CHÚV - sestava armatur dle schéma zapojení,</t>
    </r>
    <r>
      <rPr>
        <sz val="11"/>
        <color theme="1"/>
        <rFont val="Arial Narrow"/>
        <family val="2"/>
      </rPr>
      <t xml:space="preserve">
Parametry:
- Průtok dopňovací vody max 2,0 m3/h, suvorová voda - pitná voda Frýdek - Místek (tvrdost 18 °dH)
- Zdroj tepla: 4x kondenzační plynová kotel 45 kW (při 60/80°C)
Součástí dodávky je: 
- Filtr mechanických nečistot 3/4", systémový oddělovač 3/4" dle DIN EN 1717
- 2x Změkčovací patrona
Požadavky na instalaci:
- Kanalizační podlahová vpusť    -Tlak SV 0,4 - 0,8 MPa
- Půdorys pro instalaci 0,7x2,1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</si>
</sst>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;[Red]#,##0\ &quot;Kč&quot;"/>
  </numFmts>
  <fonts count="20">
    <font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CE"/>
      <family val="2"/>
    </font>
    <font>
      <sz val="11"/>
      <color rgb="FFFF0000"/>
      <name val="Arial Narrow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48"/>
      <name val="Arial"/>
      <family val="2"/>
    </font>
    <font>
      <b/>
      <sz val="7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0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shrinkToFit="1"/>
    </xf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left"/>
    </xf>
    <xf numFmtId="165" fontId="8" fillId="0" borderId="0" xfId="0" applyNumberFormat="1" applyFont="1"/>
    <xf numFmtId="0" fontId="0" fillId="0" borderId="1" xfId="0" applyBorder="1"/>
    <xf numFmtId="0" fontId="0" fillId="0" borderId="10" xfId="0" applyBorder="1"/>
    <xf numFmtId="0" fontId="18" fillId="3" borderId="13" xfId="0" applyFont="1" applyFill="1" applyBorder="1"/>
    <xf numFmtId="0" fontId="18" fillId="3" borderId="14" xfId="0" applyFont="1" applyFill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 indent="1"/>
    </xf>
    <xf numFmtId="0" fontId="11" fillId="0" borderId="18" xfId="0" applyFont="1" applyBorder="1" applyAlignment="1">
      <alignment horizontal="left" wrapText="1" indent="1"/>
    </xf>
    <xf numFmtId="0" fontId="11" fillId="0" borderId="19" xfId="0" applyFont="1" applyBorder="1" applyAlignment="1">
      <alignment horizontal="left" wrapText="1" indent="1"/>
    </xf>
    <xf numFmtId="0" fontId="11" fillId="0" borderId="20" xfId="0" applyFont="1" applyBorder="1" applyAlignment="1">
      <alignment horizontal="left" wrapText="1" inden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14" fillId="0" borderId="42" xfId="0" applyNumberFormat="1" applyFont="1" applyBorder="1" applyAlignment="1">
      <alignment horizontal="left" vertical="center" wrapText="1"/>
    </xf>
    <xf numFmtId="49" fontId="14" fillId="0" borderId="43" xfId="0" applyNumberFormat="1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8" fillId="3" borderId="14" xfId="0" applyFont="1" applyFill="1" applyBorder="1"/>
    <xf numFmtId="0" fontId="18" fillId="3" borderId="47" xfId="0" applyFont="1" applyFill="1" applyBorder="1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0" xfId="0" applyBorder="1" applyAlignment="1">
      <alignment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b/>
        <i val="0"/>
      </font>
      <border/>
    </dxf>
    <dxf>
      <font>
        <color rgb="FFFF0066"/>
      </font>
      <border/>
    </dxf>
    <dxf>
      <font>
        <b val="0"/>
        <i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24</xdr:row>
      <xdr:rowOff>114300</xdr:rowOff>
    </xdr:from>
    <xdr:to>
      <xdr:col>7</xdr:col>
      <xdr:colOff>352425</xdr:colOff>
      <xdr:row>26</xdr:row>
      <xdr:rowOff>57150</xdr:rowOff>
    </xdr:to>
    <xdr:pic>
      <xdr:nvPicPr>
        <xdr:cNvPr id="2" name="Obrázek 1" descr="MIOT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45" b="3968"/>
        <a:stretch>
          <a:fillRect/>
        </a:stretch>
      </xdr:blipFill>
      <xdr:spPr bwMode="auto">
        <a:xfrm>
          <a:off x="7791450" y="5172075"/>
          <a:ext cx="17430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0:H39"/>
  <sheetViews>
    <sheetView workbookViewId="0" topLeftCell="B1">
      <selection activeCell="J9" sqref="J9"/>
    </sheetView>
  </sheetViews>
  <sheetFormatPr defaultColWidth="9.140625" defaultRowHeight="16.5"/>
  <cols>
    <col min="1" max="1" width="45.140625" style="0" customWidth="1"/>
    <col min="2" max="2" width="12.7109375" style="0" customWidth="1"/>
    <col min="3" max="3" width="22.421875" style="0" customWidth="1"/>
    <col min="4" max="4" width="12.7109375" style="0" customWidth="1"/>
    <col min="5" max="5" width="22.421875" style="0" customWidth="1"/>
    <col min="6" max="7" width="11.140625" style="0" customWidth="1"/>
    <col min="8" max="8" width="8.28125" style="0" customWidth="1"/>
  </cols>
  <sheetData>
    <row r="20" spans="3:8" ht="16.5">
      <c r="C20" s="100"/>
      <c r="D20" s="100"/>
      <c r="E20" s="100"/>
      <c r="G20" s="100"/>
      <c r="H20" s="100"/>
    </row>
    <row r="21" spans="2:8" ht="16.5">
      <c r="B21" s="40"/>
      <c r="C21" s="101"/>
      <c r="D21" s="102"/>
      <c r="E21" s="102"/>
      <c r="F21" s="35"/>
      <c r="G21" s="103"/>
      <c r="H21" s="103"/>
    </row>
    <row r="22" spans="2:8" ht="17.25" thickBot="1">
      <c r="B22" s="39"/>
      <c r="C22" s="104"/>
      <c r="D22" s="105"/>
      <c r="E22" s="105"/>
      <c r="F22" s="36"/>
      <c r="G22" s="106"/>
      <c r="H22" s="107"/>
    </row>
    <row r="23" spans="2:8" ht="17.25" thickBot="1">
      <c r="B23" s="37" t="s">
        <v>27</v>
      </c>
      <c r="C23" s="98" t="s">
        <v>30</v>
      </c>
      <c r="D23" s="98"/>
      <c r="E23" s="98"/>
      <c r="F23" s="38" t="s">
        <v>37</v>
      </c>
      <c r="G23" s="98" t="s">
        <v>20</v>
      </c>
      <c r="H23" s="99"/>
    </row>
    <row r="24" ht="17.25" thickBot="1"/>
    <row r="25" spans="2:8" s="14" customFormat="1" ht="14.1" customHeight="1">
      <c r="B25" s="57" t="s">
        <v>5</v>
      </c>
      <c r="C25" s="58"/>
      <c r="D25" s="59" t="s">
        <v>6</v>
      </c>
      <c r="E25" s="60"/>
      <c r="F25" s="61" t="s">
        <v>7</v>
      </c>
      <c r="G25" s="61"/>
      <c r="H25" s="62"/>
    </row>
    <row r="26" spans="2:8" s="14" customFormat="1" ht="18.6" customHeight="1">
      <c r="B26" s="65" t="s">
        <v>66</v>
      </c>
      <c r="C26" s="66"/>
      <c r="D26" s="67" t="s">
        <v>34</v>
      </c>
      <c r="E26" s="68"/>
      <c r="F26" s="63"/>
      <c r="G26" s="63"/>
      <c r="H26" s="64"/>
    </row>
    <row r="27" spans="2:8" s="14" customFormat="1" ht="14.1" customHeight="1">
      <c r="B27" s="46" t="s">
        <v>8</v>
      </c>
      <c r="C27" s="47"/>
      <c r="D27" s="48" t="s">
        <v>9</v>
      </c>
      <c r="E27" s="49"/>
      <c r="F27" s="50" t="s">
        <v>10</v>
      </c>
      <c r="G27" s="50"/>
      <c r="H27" s="51"/>
    </row>
    <row r="28" spans="2:8" s="14" customFormat="1" ht="17.25" thickBot="1">
      <c r="B28" s="54" t="s">
        <v>34</v>
      </c>
      <c r="C28" s="55"/>
      <c r="D28" s="54" t="s">
        <v>34</v>
      </c>
      <c r="E28" s="56"/>
      <c r="F28" s="52"/>
      <c r="G28" s="52"/>
      <c r="H28" s="53"/>
    </row>
    <row r="29" spans="2:8" s="14" customFormat="1" ht="14.1" customHeight="1">
      <c r="B29" s="69" t="s">
        <v>11</v>
      </c>
      <c r="C29" s="72" t="s">
        <v>67</v>
      </c>
      <c r="D29" s="72"/>
      <c r="E29" s="72"/>
      <c r="F29" s="72"/>
      <c r="G29" s="72"/>
      <c r="H29" s="73"/>
    </row>
    <row r="30" spans="2:8" s="14" customFormat="1" ht="14.1" customHeight="1">
      <c r="B30" s="70"/>
      <c r="C30" s="74"/>
      <c r="D30" s="74"/>
      <c r="E30" s="74"/>
      <c r="F30" s="74"/>
      <c r="G30" s="74"/>
      <c r="H30" s="75"/>
    </row>
    <row r="31" spans="2:8" s="14" customFormat="1" ht="17.25" thickBot="1">
      <c r="B31" s="71"/>
      <c r="C31" s="76"/>
      <c r="D31" s="76"/>
      <c r="E31" s="76"/>
      <c r="F31" s="76"/>
      <c r="G31" s="76"/>
      <c r="H31" s="77"/>
    </row>
    <row r="32" spans="2:8" s="14" customFormat="1" ht="16.5">
      <c r="B32" s="15" t="s">
        <v>12</v>
      </c>
      <c r="C32" s="78" t="s">
        <v>13</v>
      </c>
      <c r="D32" s="78"/>
      <c r="E32" s="79"/>
      <c r="F32" s="16" t="s">
        <v>14</v>
      </c>
      <c r="G32" s="17" t="s">
        <v>72</v>
      </c>
      <c r="H32" s="18"/>
    </row>
    <row r="33" spans="2:8" s="14" customFormat="1" ht="14.1" customHeight="1">
      <c r="B33" s="19" t="s">
        <v>16</v>
      </c>
      <c r="C33" s="80" t="s">
        <v>68</v>
      </c>
      <c r="D33" s="80"/>
      <c r="E33" s="81"/>
      <c r="F33" s="20" t="s">
        <v>17</v>
      </c>
      <c r="G33" s="21" t="s">
        <v>70</v>
      </c>
      <c r="H33" s="22" t="s">
        <v>18</v>
      </c>
    </row>
    <row r="34" spans="2:8" s="14" customFormat="1" ht="14.1" customHeight="1">
      <c r="B34" s="19" t="s">
        <v>19</v>
      </c>
      <c r="C34" s="82" t="s">
        <v>69</v>
      </c>
      <c r="D34" s="82"/>
      <c r="E34" s="83"/>
      <c r="F34" s="19" t="s">
        <v>20</v>
      </c>
      <c r="G34" s="21" t="s">
        <v>71</v>
      </c>
      <c r="H34" s="84"/>
    </row>
    <row r="35" spans="2:8" s="14" customFormat="1" ht="16.5">
      <c r="B35" s="19" t="s">
        <v>21</v>
      </c>
      <c r="C35" s="82"/>
      <c r="D35" s="82"/>
      <c r="E35" s="83"/>
      <c r="F35" s="19" t="s">
        <v>22</v>
      </c>
      <c r="G35" s="21" t="s">
        <v>36</v>
      </c>
      <c r="H35" s="84"/>
    </row>
    <row r="36" spans="2:8" s="14" customFormat="1" ht="17.25" thickBot="1">
      <c r="B36" s="23" t="s">
        <v>23</v>
      </c>
      <c r="C36" s="85"/>
      <c r="D36" s="85"/>
      <c r="E36" s="86"/>
      <c r="F36" s="23" t="s">
        <v>24</v>
      </c>
      <c r="G36" s="24" t="s">
        <v>15</v>
      </c>
      <c r="H36" s="84"/>
    </row>
    <row r="37" spans="2:8" s="14" customFormat="1" ht="14.1" customHeight="1">
      <c r="B37" s="87" t="s">
        <v>25</v>
      </c>
      <c r="C37" s="89" t="s">
        <v>35</v>
      </c>
      <c r="D37" s="90"/>
      <c r="E37" s="90"/>
      <c r="F37" s="57" t="s">
        <v>26</v>
      </c>
      <c r="G37" s="58"/>
      <c r="H37" s="25" t="s">
        <v>27</v>
      </c>
    </row>
    <row r="38" spans="2:8" s="14" customFormat="1" ht="17.25" thickBot="1">
      <c r="B38" s="88"/>
      <c r="C38" s="91"/>
      <c r="D38" s="92"/>
      <c r="E38" s="92"/>
      <c r="F38" s="93" t="s">
        <v>73</v>
      </c>
      <c r="G38" s="94"/>
      <c r="H38" s="26">
        <v>0</v>
      </c>
    </row>
    <row r="39" spans="2:8" ht="17.25" thickBot="1">
      <c r="B39" s="95" t="s">
        <v>28</v>
      </c>
      <c r="C39" s="96"/>
      <c r="D39" s="96"/>
      <c r="E39" s="96"/>
      <c r="F39" s="96"/>
      <c r="G39" s="96"/>
      <c r="H39" s="97"/>
    </row>
  </sheetData>
  <mergeCells count="31">
    <mergeCell ref="G23:H23"/>
    <mergeCell ref="C23:E23"/>
    <mergeCell ref="C20:E20"/>
    <mergeCell ref="G20:H20"/>
    <mergeCell ref="C21:E21"/>
    <mergeCell ref="G21:H21"/>
    <mergeCell ref="C22:E22"/>
    <mergeCell ref="G22:H22"/>
    <mergeCell ref="B37:B38"/>
    <mergeCell ref="C37:E38"/>
    <mergeCell ref="F37:G37"/>
    <mergeCell ref="F38:G38"/>
    <mergeCell ref="B39:H39"/>
    <mergeCell ref="B29:B31"/>
    <mergeCell ref="C29:H31"/>
    <mergeCell ref="C32:E32"/>
    <mergeCell ref="C33:E33"/>
    <mergeCell ref="C34:E34"/>
    <mergeCell ref="H34:H36"/>
    <mergeCell ref="C35:E35"/>
    <mergeCell ref="C36:E36"/>
    <mergeCell ref="B25:C25"/>
    <mergeCell ref="D25:E25"/>
    <mergeCell ref="F25:H26"/>
    <mergeCell ref="B26:C26"/>
    <mergeCell ref="D26:E26"/>
    <mergeCell ref="B27:C27"/>
    <mergeCell ref="D27:E27"/>
    <mergeCell ref="F27:H28"/>
    <mergeCell ref="B28:C28"/>
    <mergeCell ref="D28:E28"/>
  </mergeCells>
  <printOptions gridLines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3"/>
  <sheetViews>
    <sheetView tabSelected="1" zoomScaleSheetLayoutView="55" workbookViewId="0" topLeftCell="A1">
      <selection activeCell="N4" sqref="N4"/>
    </sheetView>
  </sheetViews>
  <sheetFormatPr defaultColWidth="9.140625" defaultRowHeight="16.5"/>
  <cols>
    <col min="1" max="1" width="11.421875" style="4" bestFit="1" customWidth="1"/>
    <col min="2" max="2" width="117.7109375" style="8" customWidth="1"/>
    <col min="3" max="3" width="6.7109375" style="0" customWidth="1"/>
    <col min="4" max="4" width="7.7109375" style="0" bestFit="1" customWidth="1"/>
    <col min="5" max="5" width="9.140625" style="0" hidden="1" customWidth="1"/>
    <col min="6" max="6" width="10.140625" style="0" hidden="1" customWidth="1"/>
    <col min="7" max="7" width="8.140625" style="13" hidden="1" customWidth="1"/>
    <col min="8" max="8" width="10.00390625" style="0" hidden="1" customWidth="1"/>
    <col min="9" max="9" width="27.421875" style="32" hidden="1" customWidth="1"/>
    <col min="10" max="21" width="9.140625" style="11" customWidth="1"/>
  </cols>
  <sheetData>
    <row r="1" spans="1:21" s="1" customFormat="1" ht="18.75">
      <c r="A1" s="28" t="s">
        <v>29</v>
      </c>
      <c r="B1" s="29" t="s">
        <v>30</v>
      </c>
      <c r="C1" s="30" t="s">
        <v>1</v>
      </c>
      <c r="D1" s="31" t="s">
        <v>2</v>
      </c>
      <c r="F1" s="108" t="s">
        <v>3</v>
      </c>
      <c r="G1" s="108"/>
      <c r="I1" s="32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6.5">
      <c r="A2" s="27"/>
      <c r="B2" s="5"/>
      <c r="C2" s="2"/>
      <c r="D2" s="3"/>
      <c r="F2" s="13" t="s">
        <v>31</v>
      </c>
      <c r="G2" s="13" t="s">
        <v>32</v>
      </c>
      <c r="H2" s="13" t="s">
        <v>33</v>
      </c>
      <c r="I2" s="32" t="s">
        <v>4</v>
      </c>
      <c r="J2" s="11"/>
      <c r="K2" s="12" t="s">
        <v>43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" customFormat="1" ht="190.5" customHeight="1">
      <c r="A3" s="10" t="s">
        <v>38</v>
      </c>
      <c r="B3" s="9" t="s">
        <v>88</v>
      </c>
      <c r="C3" s="43" t="s">
        <v>65</v>
      </c>
      <c r="D3" s="7">
        <v>1</v>
      </c>
      <c r="F3" s="34">
        <f>2*194700</f>
        <v>389400</v>
      </c>
      <c r="G3" s="33"/>
      <c r="H3" s="34">
        <f>F3+G3</f>
        <v>389400</v>
      </c>
      <c r="I3" s="32"/>
      <c r="J3" s="11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" customFormat="1" ht="177.75" customHeight="1">
      <c r="A4" s="44" t="s">
        <v>46</v>
      </c>
      <c r="B4" s="9" t="s">
        <v>74</v>
      </c>
      <c r="C4" s="43" t="s">
        <v>0</v>
      </c>
      <c r="D4" s="7">
        <v>4</v>
      </c>
      <c r="F4" s="34"/>
      <c r="G4" s="33"/>
      <c r="H4" s="34"/>
      <c r="I4" s="3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" customFormat="1" ht="49.5">
      <c r="A5" s="44" t="s">
        <v>47</v>
      </c>
      <c r="B5" s="9" t="s">
        <v>75</v>
      </c>
      <c r="C5" s="43" t="s">
        <v>0</v>
      </c>
      <c r="D5" s="7">
        <v>4</v>
      </c>
      <c r="F5" s="34">
        <f>2*9930+2*11400</f>
        <v>42660</v>
      </c>
      <c r="G5" s="33"/>
      <c r="H5" s="34">
        <f aca="true" t="shared" si="0" ref="H5:H7">F5+G5</f>
        <v>42660</v>
      </c>
      <c r="I5" s="32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" customFormat="1" ht="115.5">
      <c r="A6" s="44" t="s">
        <v>49</v>
      </c>
      <c r="B6" s="9" t="s">
        <v>76</v>
      </c>
      <c r="C6" s="43" t="s">
        <v>0</v>
      </c>
      <c r="D6" s="7">
        <v>1</v>
      </c>
      <c r="G6" s="13"/>
      <c r="I6" s="32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33">
      <c r="A7" s="44" t="s">
        <v>48</v>
      </c>
      <c r="B7" s="9" t="s">
        <v>63</v>
      </c>
      <c r="C7" s="43" t="s">
        <v>0</v>
      </c>
      <c r="D7" s="7">
        <v>4</v>
      </c>
      <c r="F7" s="34">
        <v>6950</v>
      </c>
      <c r="G7" s="33"/>
      <c r="H7" s="34">
        <f t="shared" si="0"/>
        <v>6950</v>
      </c>
      <c r="I7" s="32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" customFormat="1" ht="16.5">
      <c r="A8" s="10" t="s">
        <v>39</v>
      </c>
      <c r="B8" s="9" t="s">
        <v>64</v>
      </c>
      <c r="C8" s="6" t="s">
        <v>0</v>
      </c>
      <c r="D8" s="7">
        <v>1</v>
      </c>
      <c r="F8" s="34">
        <v>6950</v>
      </c>
      <c r="G8" s="33"/>
      <c r="H8" s="34">
        <f aca="true" t="shared" si="1" ref="H8">F8+G8</f>
        <v>6950</v>
      </c>
      <c r="I8" s="32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2" ht="288" customHeight="1">
      <c r="A9" s="10" t="s">
        <v>40</v>
      </c>
      <c r="B9" s="42" t="s">
        <v>84</v>
      </c>
      <c r="C9" s="6" t="s">
        <v>65</v>
      </c>
      <c r="D9" s="7">
        <v>1</v>
      </c>
      <c r="K9" s="12"/>
      <c r="L9" s="12"/>
    </row>
    <row r="10" spans="1:12" ht="16.5">
      <c r="A10" s="44" t="s">
        <v>55</v>
      </c>
      <c r="B10" s="45" t="s">
        <v>61</v>
      </c>
      <c r="C10" s="6" t="s">
        <v>0</v>
      </c>
      <c r="D10" s="7">
        <v>1</v>
      </c>
      <c r="K10" s="13"/>
      <c r="L10" s="13"/>
    </row>
    <row r="11" spans="1:12" ht="16.5">
      <c r="A11" s="44" t="s">
        <v>56</v>
      </c>
      <c r="B11" s="45" t="s">
        <v>62</v>
      </c>
      <c r="C11" s="6" t="s">
        <v>0</v>
      </c>
      <c r="D11" s="7">
        <v>1</v>
      </c>
      <c r="K11" s="13"/>
      <c r="L11" s="13"/>
    </row>
    <row r="12" spans="1:12" ht="16.5">
      <c r="A12" s="44" t="s">
        <v>57</v>
      </c>
      <c r="B12" s="45" t="s">
        <v>86</v>
      </c>
      <c r="C12" s="6" t="s">
        <v>0</v>
      </c>
      <c r="D12" s="7">
        <v>1</v>
      </c>
      <c r="K12" s="13"/>
      <c r="L12" s="13"/>
    </row>
    <row r="13" spans="1:12" ht="16.5">
      <c r="A13" s="44" t="s">
        <v>58</v>
      </c>
      <c r="B13" s="45" t="s">
        <v>85</v>
      </c>
      <c r="C13" s="6" t="s">
        <v>0</v>
      </c>
      <c r="D13" s="7">
        <v>1</v>
      </c>
      <c r="K13" s="13"/>
      <c r="L13" s="13"/>
    </row>
    <row r="14" spans="1:12" ht="16.5">
      <c r="A14" s="44" t="s">
        <v>59</v>
      </c>
      <c r="B14" s="45" t="s">
        <v>87</v>
      </c>
      <c r="C14" s="6" t="s">
        <v>0</v>
      </c>
      <c r="D14" s="7">
        <v>1</v>
      </c>
      <c r="K14" s="13"/>
      <c r="L14" s="13"/>
    </row>
    <row r="15" spans="1:11" ht="49.5">
      <c r="A15" s="10" t="s">
        <v>41</v>
      </c>
      <c r="B15" s="42" t="s">
        <v>83</v>
      </c>
      <c r="C15" s="6" t="s">
        <v>0</v>
      </c>
      <c r="D15" s="7">
        <v>2</v>
      </c>
      <c r="K15" s="13"/>
    </row>
    <row r="16" spans="1:4" ht="115.5">
      <c r="A16" s="10" t="s">
        <v>42</v>
      </c>
      <c r="B16" s="41" t="s">
        <v>82</v>
      </c>
      <c r="C16" s="6" t="s">
        <v>0</v>
      </c>
      <c r="D16" s="7">
        <v>2</v>
      </c>
    </row>
    <row r="17" spans="1:4" ht="33">
      <c r="A17" s="10" t="s">
        <v>44</v>
      </c>
      <c r="B17" s="41" t="s">
        <v>81</v>
      </c>
      <c r="C17" s="6" t="s">
        <v>0</v>
      </c>
      <c r="D17" s="7">
        <v>1</v>
      </c>
    </row>
    <row r="18" spans="1:4" ht="33">
      <c r="A18" s="10" t="s">
        <v>50</v>
      </c>
      <c r="B18" s="9" t="s">
        <v>79</v>
      </c>
      <c r="C18" s="6" t="s">
        <v>0</v>
      </c>
      <c r="D18" s="7">
        <v>1</v>
      </c>
    </row>
    <row r="19" spans="1:4" ht="49.5">
      <c r="A19" s="10" t="s">
        <v>51</v>
      </c>
      <c r="B19" s="9" t="s">
        <v>78</v>
      </c>
      <c r="C19" s="6" t="s">
        <v>0</v>
      </c>
      <c r="D19" s="7">
        <v>1</v>
      </c>
    </row>
    <row r="20" spans="1:4" ht="165">
      <c r="A20" s="10" t="s">
        <v>45</v>
      </c>
      <c r="B20" s="41" t="s">
        <v>89</v>
      </c>
      <c r="C20" s="6" t="s">
        <v>0</v>
      </c>
      <c r="D20" s="7">
        <v>1</v>
      </c>
    </row>
    <row r="21" spans="1:4" ht="33">
      <c r="A21" s="10" t="s">
        <v>52</v>
      </c>
      <c r="B21" s="42" t="s">
        <v>77</v>
      </c>
      <c r="C21" s="6">
        <v>1</v>
      </c>
      <c r="D21" s="7">
        <v>1</v>
      </c>
    </row>
    <row r="22" spans="1:4" ht="33">
      <c r="A22" s="10" t="s">
        <v>53</v>
      </c>
      <c r="B22" s="42" t="s">
        <v>80</v>
      </c>
      <c r="C22" s="6" t="s">
        <v>0</v>
      </c>
      <c r="D22" s="7">
        <v>1</v>
      </c>
    </row>
    <row r="23" spans="1:4" ht="33">
      <c r="A23" s="10" t="s">
        <v>54</v>
      </c>
      <c r="B23" s="42" t="s">
        <v>60</v>
      </c>
      <c r="C23" s="6" t="s">
        <v>0</v>
      </c>
      <c r="D23" s="7">
        <v>1</v>
      </c>
    </row>
  </sheetData>
  <mergeCells count="1">
    <mergeCell ref="F1:G1"/>
  </mergeCells>
  <conditionalFormatting sqref="D1:D23">
    <cfRule type="cellIs" priority="1" dxfId="2" operator="equal">
      <formula>0</formula>
    </cfRule>
    <cfRule type="cellIs" priority="2" dxfId="1" operator="equal">
      <formula>0</formula>
    </cfRule>
    <cfRule type="cellIs" priority="3" dxfId="0" operator="greaterThan">
      <formula>0</formula>
    </cfRule>
  </conditionalFormatting>
  <printOptions/>
  <pageMargins left="0.7874015748031497" right="0.5905511811023623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Knapík</dc:creator>
  <cp:keywords/>
  <dc:description/>
  <cp:lastModifiedBy>Tomáš VEČEŘA</cp:lastModifiedBy>
  <cp:lastPrinted>2023-08-28T08:10:14Z</cp:lastPrinted>
  <dcterms:created xsi:type="dcterms:W3CDTF">2020-04-01T13:13:21Z</dcterms:created>
  <dcterms:modified xsi:type="dcterms:W3CDTF">2024-06-05T05:28:03Z</dcterms:modified>
  <cp:category/>
  <cp:version/>
  <cp:contentType/>
  <cp:contentStatus/>
</cp:coreProperties>
</file>