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/>
  <bookViews>
    <workbookView xWindow="0" yWindow="0" windowWidth="21570" windowHeight="9330" tabRatio="709" activeTab="1"/>
  </bookViews>
  <sheets>
    <sheet name="Rekapitulace" sheetId="1" r:id="rId1"/>
    <sheet name="AV technologie" sheetId="35" r:id="rId2"/>
  </sheets>
  <definedNames>
    <definedName name="_xlnm._FilterDatabase" localSheetId="1" hidden="1">'AV technologie'!$A$2:$J$102</definedName>
    <definedName name="Excel_BuiltIn_Print_Titles_1" localSheetId="1">'AV technologie'!$D$2:$HR$2</definedName>
    <definedName name="Excel_BuiltIn_Print_Titles_1" localSheetId="0">'Rekapitulace'!#REF!</definedName>
    <definedName name="Excel_BuiltIn_Print_Titles_1">#REF!</definedName>
    <definedName name="_xlnm.Print_Area" localSheetId="1">'AV technologie'!$A$2:$J$66</definedName>
    <definedName name="_xlnm.Print_Area" localSheetId="0">'Rekapitulace'!$A$1:$E$17</definedName>
    <definedName name="Z_4D0D2B2A_9DF8_458C_AAEE_86A80A3339F0_.wvu.Cols" localSheetId="1" hidden="1">#REF!</definedName>
    <definedName name="Z_4D0D2B2A_9DF8_458C_AAEE_86A80A3339F0_.wvu.FilterData" localSheetId="1" hidden="1">'AV technologie'!$A$2:$J$102</definedName>
    <definedName name="Z_4D0D2B2A_9DF8_458C_AAEE_86A80A3339F0_.wvu.PrintArea" localSheetId="1" hidden="1">'AV technologie'!$A$2:$J$102</definedName>
    <definedName name="Z_4D0D2B2A_9DF8_458C_AAEE_86A80A3339F0_.wvu.PrintTitles" localSheetId="1" hidden="1">'AV technologie'!$2:$2</definedName>
    <definedName name="Z_663F3EEA_54DF_4CA4_AC64_811AA139A51B_.wvu.FilterData" localSheetId="1" hidden="1">'AV technologie'!$A$2:$J$102</definedName>
    <definedName name="Z_8739B187_5193_4A50_AB3C_AACA053D53F9_.wvu.Cols" localSheetId="1" hidden="1">#REF!</definedName>
    <definedName name="Z_8739B187_5193_4A50_AB3C_AACA053D53F9_.wvu.FilterData" localSheetId="1" hidden="1">'AV technologie'!$A$2:$J$102</definedName>
    <definedName name="Z_C813679C_1F25_4E8B_B995_533787F0CCF2_.wvu.Cols" localSheetId="1" hidden="1">#REF!</definedName>
    <definedName name="Z_C813679C_1F25_4E8B_B995_533787F0CCF2_.wvu.FilterData" localSheetId="1" hidden="1">'AV technologie'!$A$2:$J$102</definedName>
    <definedName name="Z_C813679C_1F25_4E8B_B995_533787F0CCF2_.wvu.PrintArea" localSheetId="1" hidden="1">'AV technologie'!$A$2:$J$102</definedName>
    <definedName name="Z_C813679C_1F25_4E8B_B995_533787F0CCF2_.wvu.PrintTitles" localSheetId="1" hidden="1">'AV technologie'!$2:$2</definedName>
    <definedName name="Z_D80F4BCD_90E6_4CF9_BB80_CD28A212AF14_.wvu.Cols" localSheetId="1" hidden="1">#REF!</definedName>
    <definedName name="Z_D80F4BCD_90E6_4CF9_BB80_CD28A212AF14_.wvu.FilterData" localSheetId="1" hidden="1">'AV technologie'!$A$2:$J$102</definedName>
    <definedName name="Z_D80F4BCD_90E6_4CF9_BB80_CD28A212AF14_.wvu.PrintArea" localSheetId="1" hidden="1">'AV technologie'!$A$2:$J$102</definedName>
    <definedName name="Z_D80F4BCD_90E6_4CF9_BB80_CD28A212AF14_.wvu.PrintTitles" localSheetId="1" hidden="1">'AV technologie'!$2:$2</definedName>
    <definedName name="Z_F18F5723_E1DD_4928_A1A8_38350028BAD1_.wvu.Cols" localSheetId="1" hidden="1">#REF!</definedName>
    <definedName name="Z_F18F5723_E1DD_4928_A1A8_38350028BAD1_.wvu.FilterData" localSheetId="1" hidden="1">'AV technologie'!$A$2:$J$2</definedName>
    <definedName name="Z_F18F5723_E1DD_4928_A1A8_38350028BAD1_.wvu.PrintArea" localSheetId="1" hidden="1">'AV technologie'!$A$2:$J$101</definedName>
    <definedName name="Z_F18F5723_E1DD_4928_A1A8_38350028BAD1_.wvu.PrintTitles" localSheetId="1" hidden="1">'AV technologie'!$2:$2</definedName>
    <definedName name="_xlnm.Print_Titles" localSheetId="1">'AV technologie'!$2:$2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<sst xmlns="http://schemas.openxmlformats.org/spreadsheetml/2006/main" count="184" uniqueCount="124">
  <si>
    <t>pořadové číslo</t>
  </si>
  <si>
    <t>popis</t>
  </si>
  <si>
    <t>Kč/jednotka bez_DPH</t>
  </si>
  <si>
    <t>počet</t>
  </si>
  <si>
    <t>cena celkem / Kč bez DPH</t>
  </si>
  <si>
    <t>název</t>
  </si>
  <si>
    <t>ks</t>
  </si>
  <si>
    <t>AV TECHNOLOGIE</t>
  </si>
  <si>
    <t>AV TECHNOLOGIE - cena celkem bez DPH:</t>
  </si>
  <si>
    <t>CENA CELKEM BEZ DPH:</t>
  </si>
  <si>
    <t>Množství</t>
  </si>
  <si>
    <t>výrobce</t>
  </si>
  <si>
    <t>cena celkem bez DPH</t>
  </si>
  <si>
    <t>kód v projektu</t>
  </si>
  <si>
    <t>typové označení</t>
  </si>
  <si>
    <t>množstevní jednotka</t>
  </si>
  <si>
    <t>popis pro VŘ</t>
  </si>
  <si>
    <t>Řídicí systém</t>
  </si>
  <si>
    <t>Poznámka 2: Doporučujeme revizi projektové dokumentace, uběhne-li od termínu zpracování projektu do realizace období delší než 12 měsíců.</t>
  </si>
  <si>
    <t>V případě že výrobce na daný produkt poskytuje záruku delší než dva roky, bude uplatněna délka záruky stanovená výrobcem.</t>
  </si>
  <si>
    <t>Signálový extender - vysílač</t>
  </si>
  <si>
    <t>Příslušenství rack</t>
  </si>
  <si>
    <t>Ostatní rackové drobné příslušensntí obsahující police, záslepky, šrouby a vyvazovací profily.</t>
  </si>
  <si>
    <t>Kontrolér</t>
  </si>
  <si>
    <t>Montážní materiál</t>
  </si>
  <si>
    <t>kpl</t>
  </si>
  <si>
    <t>Zdroje signálu, přípojná místa</t>
  </si>
  <si>
    <t>Interface technologie</t>
  </si>
  <si>
    <t>Signálový extender - přijímač</t>
  </si>
  <si>
    <t>Kontrolér řídicího systému. Minimální technické parametry kontroléru: CPU, 256MB RAM, 6x RS232, 8x IR, 8x IO, 4x relé, LAN, slot pro SD kartu, programování v jazyce XPL2, vestavěný webový server.</t>
  </si>
  <si>
    <t>AV kabeláž + příslušenství</t>
  </si>
  <si>
    <t>Instalace AV techniky</t>
  </si>
  <si>
    <t>Instalace audio techniky (Reproduktory, Mixážní pult, Mikrofony, Digitální audiomatice)</t>
  </si>
  <si>
    <t>Instalace kabeláže včetně konektorů (Příprava a pokládka kabelového svazku. Konektory: audio, video, řízení, napájení.)</t>
  </si>
  <si>
    <t xml:space="preserve">Instalace řídícího systému (Řídící jednotka, Ovládací prvky, Silové vypínače ovládané z ŘS) </t>
  </si>
  <si>
    <t>h</t>
  </si>
  <si>
    <t>IT služby (Instalace a nastavení PC, Instalace a konfigurace SW)</t>
  </si>
  <si>
    <t>Projektový managment (Obhlídky na místě, Konzultace, Kontrolní dny)</t>
  </si>
  <si>
    <t>Projektová dokumentace, příprava, inženýring,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</si>
  <si>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>Doprava</t>
  </si>
  <si>
    <t>Služby</t>
  </si>
  <si>
    <t>Programování</t>
  </si>
  <si>
    <t>IT práce</t>
  </si>
  <si>
    <t xml:space="preserve">Audio systém </t>
  </si>
  <si>
    <t>Další práce (Vykládka/nakládka. Úklid materiálu, nářadí, likvidace obalů)</t>
  </si>
  <si>
    <t>Demontáž AV techniky</t>
  </si>
  <si>
    <t>Síťové prvky - Switch</t>
  </si>
  <si>
    <t>Odborná demontáž stávající AV techniky a předání investorovi</t>
  </si>
  <si>
    <t>Instalace interfacové techniky (Instalace interfacové techniky, přístrojové skříně. Vyvázání kabeláže a zapojení napájení)</t>
  </si>
  <si>
    <t>Profesionální LCD monitor</t>
  </si>
  <si>
    <t>Reproduktorová soustava</t>
  </si>
  <si>
    <t>Extender pro přenos HDMI po kabelu CATx - Vysílač s minimálními parametry: Podpora standardů HDBase-T, HDMI 1.4a, HDCP 2.2. Podpora 4K/UHD@60Hz 4:2:0. Kompatibilní s CAT5e/6/7 twisted pair kabely. Přenos 1920x1200 a 1080p/60 na max. 100 m, přenos 4K/UHD na 70 m  (obojí při použití kabelu CAT6/7). Přenos RS-232 (obousměrně) a IR příkazů. HDCP kompatibilní. Podpora přenosu EDID, CEC, 3D. PoCc napájení přijímače po CATx kabelu.</t>
  </si>
  <si>
    <t>Extender pro přenos HDMI po kabelu CATx - Přijímač s minmálními parametry: Podpora standardů HDBase-T, HDMI 1.4a, HDCP 2.2. Podpora 4K/UHD@60Hz 4:2:0. Kompatibilní s CAT5e/6/7 twisted pair kabely. Přenos 1920x1200 a 1080p/60 na max. 100 m, přenos 4K/UHD na 70 m  (obojí při použití kabelu CAT6/7). Přenos RS-232 (obousměrně) a IR příkazů. HDCP kompatibilní. Podpora přenosu EDID, CEC, 3D. PoCc napájení přijímače po CATx kabelu.</t>
  </si>
  <si>
    <t>Rozvodný panel do racku</t>
  </si>
  <si>
    <t>19" rozvodný panel  1U 8x230V UTE, přívod černý - 2m, podsvícený vypínač</t>
  </si>
  <si>
    <t>Komunikační modul</t>
  </si>
  <si>
    <t>Stmívač</t>
  </si>
  <si>
    <t>Mixážní systém</t>
  </si>
  <si>
    <t>Relé</t>
  </si>
  <si>
    <t>Dotykový panel</t>
  </si>
  <si>
    <t>Programování a SW práce (Řídící systém, Režimy a předvolby na dotykovém panelu, Programování silových okruhů, programování předvoleb pro natáčení kamer na jednotky diskusního systému, tvorba manuálu pro systém)</t>
  </si>
  <si>
    <t>Instalace AV techniky, programování, služby</t>
  </si>
  <si>
    <t>Upgrade vybavení AV technologie v zasedací místnosti rady</t>
  </si>
  <si>
    <t>Zobrazovače</t>
  </si>
  <si>
    <t>LCD dotykový displej s minimálními parametry: 86”, DirectLED, rozlišení 3840 x 2160, jas 370cd/m2, kontrast 1200:1, odezva 8ms, orientace landscape, antireflexní tvrzené sklo, 3x HDMI, 1x VGA, RS232C, RJ45, 2x USB, Audio IN/OUT, integrované reproduktory, podpora až 20 bodů dotyku najednou, slot pro možnost instalace inegrovaného PC, možnost jednoduše zrcadlit obraz ze zařízení Android, iOS, Windows, macOS nebo Chrome.</t>
  </si>
  <si>
    <t>Profesionální LCD dotykový monitor</t>
  </si>
  <si>
    <t>Nástěnný polohovatelný držák displeje</t>
  </si>
  <si>
    <t>Nástěnný polohovatelný držák pro uhlopříčky v minimálním rozsahu 42-80". Možná vzdálenost od stěny v rozsahu min 100-900 mm. Minimální nosnost dle hmotnosti použitého displeje. 2 klouby - Natočení min 90°. Náklon min. -15°. Standard VESA s roztečí dle použitého  displeje</t>
  </si>
  <si>
    <r>
      <t xml:space="preserve">Aktivní instalační reprosoustava pod zobrazovač min. parametry: 4x 2" + 2x 0,5", </t>
    </r>
    <r>
      <rPr>
        <sz val="10"/>
        <color theme="1"/>
        <rFont val="Arial CE"/>
        <family val="2"/>
      </rPr>
      <t>stereo, 2x 20W, 82 dB, 60Hz - 16 kHz, RCA - nesymetrický stereo vstup, IR dálkové ovládání, Auto standby, š 800-1000mm, v max. 100mm, max. 2 kg, černá barva, vč. držáku na zeď</t>
    </r>
  </si>
  <si>
    <t>Redukce</t>
  </si>
  <si>
    <t>Redukce pro možnost instalace soundbaru pod displej</t>
  </si>
  <si>
    <t>Centrální jednotka diskusního systému - bude využita stávající</t>
  </si>
  <si>
    <t>Diskusní jednotky v počtu 20ks - budou využity stávající</t>
  </si>
  <si>
    <t>Mixážní matice s DSP s minimálními parametry: 8 vstupů / 8 výstupů, 20Hz - 20 kHz, latence max. 1,6 ms, předdefinované konfigurace, presety, řízení TCP/IP, I/O, PC GUI, web browser, iPad/iPhone, vstupy symetrické mic. / line, Phantom +20V, výstup symetrický / nesymetrický, režimy DSP: vstupní a výstupní zisk, HF a LF fitr, FIR, výhybky, parametrická a grafická ekvalizace, expanze, komprese, de-essing, limitace, AGC, kompenzace ruchů, eliminace zp. vazby, auto mixáž, priorita, signálové směrování, zpoždění, polarita.</t>
  </si>
  <si>
    <t>Přípojné místo HDMI</t>
  </si>
  <si>
    <t>HDMI přípojné místo pro instalaci do stávajícího platu umístěného ve stole (namísto stávajícího VGA konektoru)</t>
  </si>
  <si>
    <t>Přípojné místo USB</t>
  </si>
  <si>
    <t>USB přípojné místo pro instalaci do stávajícího platu umístěného ve stole</t>
  </si>
  <si>
    <t>Datový rozvaděč (Rack)</t>
  </si>
  <si>
    <t>USB převodník</t>
  </si>
  <si>
    <t>Kobimovaný maticový přepínač</t>
  </si>
  <si>
    <t>Kombinovaný maticový přepínač 4 x 2. Podpora standardů HDMI 1.4, HDBase-T, HDCP
Rozlišení 4K/UHD @ 60Hz 4:2:0, 2048x1080 nebo 1920x120 nebo 1080p. Vstupy: 3x HDMI, 1x CATx (standard HDBase-T). Výstupy: 2x HDMI. Audio: 1x stereo In, 1x stereo Out. Rozšířený EDID management. Audio embeding. Audio de-embeding z HDMI signálu.
HDCP kompatibilní. Ovládání: Tlačítka na čelním panelu, RS-232, IP.</t>
  </si>
  <si>
    <t>USB3.0 aktivní optický kabel pro prodloužení USB3.0 signálu, flexibilní, délka 20m</t>
  </si>
  <si>
    <t>Videokonferenční systém</t>
  </si>
  <si>
    <t>Dotykový panel stolní drátový. Minimální technické parametry panelu: úhlopříčka 10" 16:9, rozlišení 1280x800, 32-bitové barvy, kapacitní dotykový IPS displej, vestavěné reproduktory a mikrofon, vestavěný světelný a pohybový senzor, IP komunikace, napájení přes PoE, pevný stolní stojan s náklonem, provedení v tenkém hliníkovém šasi s integrovaným stojánkem</t>
  </si>
  <si>
    <t>Napájecí distribuční jednotka do racku</t>
  </si>
  <si>
    <t>Malé PDU (Power Distribution Unit). Min. 4 230V výstupy lze ovládat samostatně (On / Off / Reset / přepni). Na každém výstupu jsou měřeny elektrické veličiny. Zařízení obsahuje dva LAN porty pro připojení do sítě.</t>
  </si>
  <si>
    <t xml:space="preserve">Videokonferenční řešení </t>
  </si>
  <si>
    <t>Instalační sada</t>
  </si>
  <si>
    <t>Maintenance Service</t>
  </si>
  <si>
    <t>Instalační sada pro videokonferenční soundbar k montáži nad/pod monitor.</t>
  </si>
  <si>
    <t>Předplatné služby videokonfereční soundbar a dotykový panel na 12 měsíců. Předplatné zahrnuje služby výrobce ve formě online podpory a přístupu k dokumentům, software a dalším zdrojům. Předplatné nezahrnuje služby technika a jeho dopravu.</t>
  </si>
  <si>
    <t>Kabel HDMI</t>
  </si>
  <si>
    <t>HDMI kabel 2 m s minimálními technickými parametry: Rozlišení  4K*2K @ 60Hz. 99.9% měděný vodič nebo postříbřené měděné jádro.  Trojitě stíněný kabel a extra stínění v konektoru. Podpora audio return channel (ARC), 3D, HDCP, CEC. Vysoká flexibilita.</t>
  </si>
  <si>
    <t>USB kabel</t>
  </si>
  <si>
    <t>Prodlužovací kabel USB 3.0, A-A, délka 2 m</t>
  </si>
  <si>
    <t>Kabel audio</t>
  </si>
  <si>
    <t xml:space="preserve">Symetrický stíněný audio mono kabel. </t>
  </si>
  <si>
    <t>m</t>
  </si>
  <si>
    <t>Nesymetrický stíněný audio stero kabel, 2x 0,25 mm2 ( 4,5 x 9,0 mm ), instalační</t>
  </si>
  <si>
    <t>Kabel FTP cat.6</t>
  </si>
  <si>
    <t>Stíněný kabel CAT6 s LSOH pláštěm. Nejvyšší podporovaný protokol  - 1000BaseT, 1000BaseTX. Stínění - fólie kolem všech 4 párů. Šířka pásma - 250 MHz. Jednotlivé páry odděleny plastovým křížem.</t>
  </si>
  <si>
    <t xml:space="preserve">Patch kabel </t>
  </si>
  <si>
    <t>CAT6 patch kabel délka 2 m, dvojité stínění SFTP, AWG26</t>
  </si>
  <si>
    <t>HDMI kabel 7,5 m s minimálními technickými parametry: Rozlišení  4K*2K @ 60Hz. 99.9% měděný vodič nebo postříbřené měděné jádro.  Trojitě stíněný kabel a extra stínění v konektoru. Podpora audio return channel (ARC), 3D, HDCP, CEC. Vysoká flexibilita.</t>
  </si>
  <si>
    <t>Silová část hlavní displej</t>
  </si>
  <si>
    <t>Silová část boční displej</t>
  </si>
  <si>
    <t>Silová kabeláž + 2x zásuvka 230V (pro vytvoření 2x zásuvky za bočním displejem - napojení na stávající zásuvku u elektrického plátna)</t>
  </si>
  <si>
    <t>Silová kabeláž + 3x zásuvka 230V (pro vytvoření 3x zásuvky za hlavním displejem - napojení na stávající zásuvku u elektrického plátna)</t>
  </si>
  <si>
    <t>Ostatní drobný montážní materiál (pásky, hmoždinky, lišty, revizní otvory do SDK, šrouby, lepící pásky, spojky, atd.)</t>
  </si>
  <si>
    <t>Instalace video techniky (Displeje včetně držáků, Videotechnika)</t>
  </si>
  <si>
    <r>
      <t xml:space="preserve">Poznámka 3: U položek, kde není uvedeno jinak, platí standardní </t>
    </r>
    <r>
      <rPr>
        <b/>
        <u val="single"/>
        <sz val="8"/>
        <rFont val="Arial CE"/>
        <family val="2"/>
      </rPr>
      <t>dvouletá záruka</t>
    </r>
    <r>
      <rPr>
        <b/>
        <sz val="8"/>
        <rFont val="Arial CE"/>
        <family val="2"/>
      </rPr>
      <t>. V případě odchylného požadavku zadavatele je potřeba uvažovat náklady za rozšíření takové záruky.</t>
    </r>
  </si>
  <si>
    <t>LCD displej s minimálními parametry: 55” IPS panel, rozlišení 3840 x 2160, jas 500cd/m2, kontrast 1100:1, odezva 8ms, provoz 24/7, orientace landscape/portrait, 2x HDMI, 1x DPout, 1x DPin, 1x DVI-D, 1x VGA, RS232C, HDBT IN, SDM slot, integrované reproduktory min. 2x 10W</t>
  </si>
  <si>
    <t>Videokonferenční řešení s minimálními parametry: Podpora aplikace MS Teams for Android nebo Zoom v režimu se dvěma monitory. Specifikace soudbaru: integrovaná kamera s digitálním 5x zoomem a funkcí elektronické PTZ, automatická detekce obličeje a jeho sledování v záběru, FOV 120º, rozlišení UHD 2160p, integrované mikrofonní pole s mikrofony s dosahem min. 7 metrů. Vestavěné reproduktory. Vstupy a výstupy: 3x USB, 1x HDMI IN, 2x HDMI OUT. V dodávce konferenční soundbar s integrovanou kamerou, včetně min. 8" dotykový displej pro ovládání konference.</t>
  </si>
  <si>
    <t>Instalace speciální techniky (diskusní systém, Videokonference), součástí instalace není integrace jednotky do infrastruktury.</t>
  </si>
  <si>
    <t>Nástěnný držák displeje</t>
  </si>
  <si>
    <t>Nástěnný fixní držák. Minimální nosnost dle hmotnosti použitého displeje. Standard VESA s roztečí dle použitého  displeje. Možnost horizontálního posunu po instalaci min  +/- 200 mm doleva a doprava. Možnost doladění výšky a vodováhy pro instalaci. Bezpečném západka obrazovky do držáku.</t>
  </si>
  <si>
    <t>CF přehrávač / rekordér</t>
  </si>
  <si>
    <t>Profesionální CF, SD/SDHC, USB rekordér s navigačním displejem, záznam min. WAV, MP3, kontrola rychlosti přehrávání, dálkové ovládání</t>
  </si>
  <si>
    <t>19" rozvaděč stojanový 18U/600x600  - dodávka investora</t>
  </si>
  <si>
    <t>Šestikanálové relé jednotka pro spínání zátěží do 10A - bude využit stávající</t>
  </si>
  <si>
    <t>Převodník RS-232/485, automatický poloduplexní provoz - bude využit stávající</t>
  </si>
  <si>
    <t>Jednokanálový stmívač pro odporovou nebo induktivní zátěž - bude využit stávající</t>
  </si>
  <si>
    <t>Datový přepínač s min. parametry: 10 portů 10/100/1000Mbit z toho min. 8 portů PoE  - dodávka investora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</si>
</sst>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č&quot;* #,##0.00_);_(&quot;Kč&quot;* \(#,##0.00\);_(&quot;Kč&quot;* &quot;-&quot;??_);_(@_)"/>
    <numFmt numFmtId="165" formatCode="#,##0\ &quot;Kč&quot;"/>
    <numFmt numFmtId="166" formatCode="_-* #,##0\ &quot;Kč&quot;_-;\-* #,##0\ &quot;Kč&quot;_-;_-* &quot;-&quot;??\ &quot;Kč&quot;_-;_-@_-"/>
    <numFmt numFmtId="167" formatCode="_-* #,##0\ [$€-484]_-;\-* #,##0\ [$€-484]_-;_-* &quot;-&quot;\ [$€-484]_-;_-@_-"/>
  </numFmts>
  <fonts count="2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sz val="11"/>
      <name val="Calibri"/>
      <family val="2"/>
      <scheme val="minor"/>
    </font>
    <font>
      <b/>
      <sz val="22"/>
      <color rgb="FFFF0000"/>
      <name val="Arial CE"/>
      <family val="2"/>
    </font>
    <font>
      <b/>
      <sz val="12"/>
      <color rgb="FFFF0000"/>
      <name val="Arial CE"/>
      <family val="2"/>
    </font>
    <font>
      <b/>
      <sz val="10"/>
      <color rgb="FFFF0000"/>
      <name val="Arial CE"/>
      <family val="2"/>
    </font>
    <font>
      <sz val="12"/>
      <color rgb="FFFF0000"/>
      <name val="Arial CE"/>
      <family val="2"/>
    </font>
    <font>
      <sz val="10"/>
      <color theme="1"/>
      <name val="Arial CE"/>
      <family val="2"/>
    </font>
    <font>
      <sz val="14"/>
      <name val="Arial CE"/>
      <family val="2"/>
    </font>
    <font>
      <b/>
      <sz val="22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2"/>
      <color rgb="FF000000"/>
      <name val="Arial CE"/>
      <family val="2"/>
    </font>
    <font>
      <sz val="10"/>
      <color theme="1"/>
      <name val="Arial CE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8" fillId="0" borderId="0">
      <alignment/>
      <protection/>
    </xf>
  </cellStyleXfs>
  <cellXfs count="108">
    <xf numFmtId="0" fontId="0" fillId="0" borderId="0" xfId="0"/>
    <xf numFmtId="0" fontId="6" fillId="2" borderId="1" xfId="0" applyFont="1" applyFill="1" applyBorder="1" applyAlignment="1" applyProtection="1">
      <alignment horizontal="left" vertical="top" wrapText="1" shrinkToFit="1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166" fontId="6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4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top" wrapText="1" shrinkToFit="1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wrapText="1"/>
      <protection locked="0"/>
    </xf>
    <xf numFmtId="1" fontId="3" fillId="0" borderId="0" xfId="0" applyNumberFormat="1" applyFont="1" applyProtection="1">
      <protection locked="0"/>
    </xf>
    <xf numFmtId="166" fontId="3" fillId="0" borderId="0" xfId="0" applyNumberFormat="1" applyFont="1" applyProtection="1">
      <protection locked="0"/>
    </xf>
    <xf numFmtId="0" fontId="0" fillId="0" borderId="0" xfId="0" applyFont="1" applyAlignment="1" applyProtection="1">
      <alignment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6" fontId="0" fillId="0" borderId="3" xfId="21" applyNumberFormat="1" applyFont="1" applyBorder="1" applyAlignment="1" applyProtection="1">
      <alignment horizontal="center" vertical="center"/>
      <protection locked="0"/>
    </xf>
    <xf numFmtId="0" fontId="0" fillId="0" borderId="3" xfId="22" applyFont="1" applyBorder="1" applyAlignment="1">
      <alignment vertical="center" wrapText="1" shrinkToFit="1"/>
      <protection/>
    </xf>
    <xf numFmtId="0" fontId="0" fillId="0" borderId="3" xfId="0" applyFont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1" fontId="3" fillId="0" borderId="5" xfId="0" applyNumberFormat="1" applyFont="1" applyBorder="1" applyProtection="1">
      <protection locked="0"/>
    </xf>
    <xf numFmtId="0" fontId="0" fillId="0" borderId="3" xfId="0" applyFont="1" applyBorder="1"/>
    <xf numFmtId="0" fontId="0" fillId="0" borderId="3" xfId="0" applyFont="1" applyBorder="1" applyAlignment="1">
      <alignment horizontal="left" vertical="center" wrapText="1" shrinkToFit="1"/>
    </xf>
    <xf numFmtId="0" fontId="0" fillId="0" borderId="3" xfId="0" applyFont="1" applyBorder="1" applyAlignment="1">
      <alignment vertical="center" wrapText="1"/>
    </xf>
    <xf numFmtId="0" fontId="0" fillId="0" borderId="3" xfId="30" applyFont="1" applyFill="1" applyBorder="1" applyAlignment="1" applyProtection="1">
      <alignment horizontal="left" vertical="center" wrapText="1" shrinkToFi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6" fontId="0" fillId="0" borderId="3" xfId="21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166" fontId="0" fillId="0" borderId="3" xfId="21" applyNumberFormat="1" applyFont="1" applyBorder="1" applyAlignment="1" applyProtection="1">
      <alignment vertical="center"/>
      <protection locked="0"/>
    </xf>
    <xf numFmtId="0" fontId="0" fillId="0" borderId="3" xfId="27" applyFont="1" applyBorder="1" applyAlignment="1" applyProtection="1">
      <alignment horizontal="left" vertical="center" wrapText="1"/>
      <protection locked="0"/>
    </xf>
    <xf numFmtId="0" fontId="0" fillId="0" borderId="3" xfId="27" applyFont="1" applyBorder="1" applyAlignment="1" applyProtection="1">
      <alignment horizontal="center" vertical="center" wrapText="1"/>
      <protection locked="0"/>
    </xf>
    <xf numFmtId="166" fontId="0" fillId="0" borderId="3" xfId="28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top" wrapText="1" shrinkToFit="1"/>
    </xf>
    <xf numFmtId="0" fontId="0" fillId="0" borderId="3" xfId="0" applyFont="1" applyBorder="1" applyAlignment="1" applyProtection="1">
      <alignment horizontal="center" vertical="top" wrapText="1" shrinkToFit="1"/>
      <protection locked="0"/>
    </xf>
    <xf numFmtId="0" fontId="0" fillId="0" borderId="3" xfId="0" applyFont="1" applyBorder="1" applyAlignment="1" applyProtection="1">
      <alignment horizontal="center" vertical="top" textRotation="90" wrapText="1" shrinkToFit="1"/>
      <protection locked="0"/>
    </xf>
    <xf numFmtId="0" fontId="0" fillId="0" borderId="3" xfId="30" applyFont="1" applyBorder="1" applyAlignment="1" applyProtection="1">
      <alignment horizontal="left" vertical="center" wrapText="1" shrinkToFit="1"/>
      <protection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top" wrapText="1" shrinkToFit="1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left" vertical="center"/>
    </xf>
    <xf numFmtId="167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vertical="center" wrapText="1"/>
    </xf>
    <xf numFmtId="0" fontId="5" fillId="0" borderId="3" xfId="30" applyFont="1" applyBorder="1" applyAlignment="1" applyProtection="1">
      <alignment horizontal="left" vertical="center" wrapText="1" shrinkToFit="1"/>
      <protection/>
    </xf>
    <xf numFmtId="0" fontId="5" fillId="0" borderId="3" xfId="0" applyFont="1" applyBorder="1" applyAlignment="1">
      <alignment horizontal="center" vertical="center" wrapText="1"/>
    </xf>
    <xf numFmtId="166" fontId="5" fillId="0" borderId="3" xfId="21" applyNumberFormat="1" applyFont="1" applyBorder="1" applyAlignment="1" applyProtection="1">
      <alignment horizontal="right" vertical="center"/>
      <protection locked="0"/>
    </xf>
    <xf numFmtId="0" fontId="0" fillId="0" borderId="3" xfId="27" applyBorder="1" applyAlignment="1" applyProtection="1">
      <alignment horizontal="left" vertical="center" wrapText="1"/>
      <protection locked="0"/>
    </xf>
    <xf numFmtId="0" fontId="0" fillId="0" borderId="3" xfId="27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left" vertical="center" wrapText="1"/>
    </xf>
    <xf numFmtId="166" fontId="0" fillId="0" borderId="3" xfId="2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wrapText="1"/>
      <protection locked="0"/>
    </xf>
    <xf numFmtId="1" fontId="14" fillId="0" borderId="0" xfId="0" applyNumberFormat="1" applyFont="1" applyProtection="1">
      <protection locked="0"/>
    </xf>
    <xf numFmtId="166" fontId="6" fillId="0" borderId="0" xfId="0" applyNumberFormat="1" applyFont="1" applyAlignment="1" applyProtection="1">
      <alignment horizontal="right" vertical="center"/>
      <protection locked="0"/>
    </xf>
    <xf numFmtId="0" fontId="1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165" fontId="4" fillId="0" borderId="9" xfId="0" applyNumberFormat="1" applyFont="1" applyBorder="1" applyAlignment="1">
      <alignment horizontal="center" vertical="top" wrapText="1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vertical="center" wrapText="1"/>
    </xf>
    <xf numFmtId="164" fontId="0" fillId="0" borderId="0" xfId="2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3" xfId="0" applyFont="1" applyBorder="1"/>
    <xf numFmtId="0" fontId="0" fillId="0" borderId="3" xfId="0" applyBorder="1" applyAlignment="1">
      <alignment horizontal="left" vertical="center" wrapText="1" shrinkToFi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66" fontId="0" fillId="0" borderId="3" xfId="21" applyNumberFormat="1" applyBorder="1" applyAlignment="1" applyProtection="1">
      <alignment horizontal="right" vertical="center"/>
      <protection locked="0"/>
    </xf>
    <xf numFmtId="0" fontId="0" fillId="0" borderId="0" xfId="0" applyFont="1"/>
    <xf numFmtId="0" fontId="5" fillId="0" borderId="3" xfId="0" applyFont="1" applyBorder="1"/>
    <xf numFmtId="0" fontId="5" fillId="0" borderId="3" xfId="30" applyFont="1" applyFill="1" applyBorder="1" applyAlignment="1" applyProtection="1">
      <alignment horizontal="left" vertical="center" wrapText="1" shrinkToFit="1"/>
      <protection/>
    </xf>
    <xf numFmtId="0" fontId="5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3" xfId="27" applyFont="1" applyBorder="1" applyAlignment="1" applyProtection="1">
      <alignment horizontal="left" vertical="center" wrapText="1"/>
      <protection locked="0"/>
    </xf>
    <xf numFmtId="0" fontId="5" fillId="0" borderId="3" xfId="27" applyFont="1" applyBorder="1" applyAlignment="1" applyProtection="1">
      <alignment horizontal="center" vertical="center" wrapText="1"/>
      <protection locked="0"/>
    </xf>
    <xf numFmtId="166" fontId="5" fillId="0" borderId="3" xfId="28" applyNumberFormat="1" applyFont="1" applyBorder="1" applyAlignment="1" applyProtection="1">
      <alignment horizontal="center" vertical="center"/>
      <protection locked="0"/>
    </xf>
    <xf numFmtId="166" fontId="5" fillId="0" borderId="3" xfId="21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Normální 14" xfId="22"/>
    <cellStyle name="Normální 16" xfId="23"/>
    <cellStyle name="Měna 2" xfId="24"/>
    <cellStyle name="Normální 3" xfId="25"/>
    <cellStyle name="Normální 2 3" xfId="26"/>
    <cellStyle name="Normální 15" xfId="27"/>
    <cellStyle name="Měna 5" xfId="28"/>
    <cellStyle name="Procenta 2" xfId="29"/>
    <cellStyle name="Hypertextový odkaz 3" xfId="30"/>
    <cellStyle name="Měna 2 2 2" xfId="31"/>
    <cellStyle name="Normální 4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3</xdr:col>
      <xdr:colOff>838200</xdr:colOff>
      <xdr:row>7</xdr:row>
      <xdr:rowOff>514350</xdr:rowOff>
    </xdr:to>
    <xdr:sp macro="" textlink="">
      <xdr:nvSpPr>
        <xdr:cNvPr id="3" name="TextovéPole 2"/>
        <xdr:cNvSpPr txBox="1"/>
      </xdr:nvSpPr>
      <xdr:spPr>
        <a:xfrm>
          <a:off x="790575" y="266700"/>
          <a:ext cx="8229600" cy="1495425"/>
        </a:xfrm>
        <a:prstGeom prst="rect">
          <a:avLst/>
        </a:prstGeom>
        <a:ln w="19050">
          <a:solidFill>
            <a:schemeClr val="accent2"/>
          </a:solidFill>
          <a:headEnd type="none"/>
          <a:tailEnd type="none"/>
        </a:ln>
        <a:effectLst>
          <a:outerShdw blurRad="50800" dist="38100" dir="5400000" sx="101000" sy="101000" algn="t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cs typeface="Arial CE" panose="020B0604020202020204" pitchFamily="34" charset="0"/>
            </a:rPr>
            <a:t>Název investora: 	</a:t>
          </a:r>
          <a:r>
            <a:rPr lang="cs-CZ" sz="1200" baseline="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ea typeface="+mn-ea"/>
              <a:cs typeface="Arial CE" panose="020B0604020202020204" pitchFamily="34" charset="0"/>
            </a:rPr>
            <a:t>Statutární město Frýdek Místek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cs typeface="Arial CE" panose="020B0604020202020204" pitchFamily="34" charset="0"/>
            </a:rPr>
            <a:t>Projekt:		</a:t>
          </a: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ea typeface="+mn-ea"/>
              <a:cs typeface="Arial CE" panose="020B0604020202020204" pitchFamily="34" charset="0"/>
            </a:rPr>
            <a:t>Upgrade vybavení AV technologie v místnosti rady</a:t>
          </a:r>
          <a:endParaRPr lang="cs-CZ" sz="1200">
            <a:ln>
              <a:noFill/>
            </a:ln>
            <a:solidFill>
              <a:sysClr val="windowText" lastClr="000000"/>
            </a:solidFill>
            <a:latin typeface="Arial CE" panose="020B0604020202020204" pitchFamily="34" charset="0"/>
            <a:cs typeface="Arial CE" panose="020B0604020202020204" pitchFamily="34" charset="0"/>
          </a:endParaRP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cs typeface="Arial CE" panose="020B0604020202020204" pitchFamily="34" charset="0"/>
            </a:rPr>
            <a:t>Zpracoval:		Antonín Turek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cs typeface="Arial CE" panose="020B0604020202020204" pitchFamily="34" charset="0"/>
            </a:rPr>
            <a:t>Datum:		08.09.2021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cs typeface="Arial CE" panose="020B0604020202020204" pitchFamily="34" charset="0"/>
            </a:rPr>
            <a:t>Verze:		</a:t>
          </a: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ea typeface="+mn-ea"/>
              <a:cs typeface="Arial CE" panose="020B0604020202020204" pitchFamily="34" charset="0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view="pageBreakPreview" zoomScale="130" zoomScaleSheetLayoutView="130" workbookViewId="0" topLeftCell="A1">
      <selection activeCell="B21" sqref="B21"/>
    </sheetView>
  </sheetViews>
  <sheetFormatPr defaultColWidth="9.125" defaultRowHeight="12.75"/>
  <cols>
    <col min="1" max="1" width="9.75390625" style="50" customWidth="1"/>
    <col min="2" max="2" width="80.25390625" style="50" customWidth="1"/>
    <col min="3" max="3" width="17.375" style="51" customWidth="1"/>
    <col min="4" max="4" width="13.00390625" style="52" customWidth="1"/>
    <col min="5" max="5" width="20.875" style="53" customWidth="1"/>
    <col min="6" max="6" width="15.125" style="50" customWidth="1"/>
    <col min="7" max="7" width="9.125" style="50" customWidth="1"/>
    <col min="8" max="8" width="9.375" style="50" bestFit="1" customWidth="1"/>
    <col min="9" max="16384" width="9.125" style="50" customWidth="1"/>
  </cols>
  <sheetData>
    <row r="1" spans="1:5" s="48" customFormat="1" ht="9.75" customHeight="1">
      <c r="A1" s="99"/>
      <c r="B1" s="99"/>
      <c r="C1" s="99"/>
      <c r="D1" s="99"/>
      <c r="E1" s="99"/>
    </row>
    <row r="2" spans="1:5" s="48" customFormat="1" ht="9.75" customHeight="1">
      <c r="A2" s="99"/>
      <c r="B2" s="99"/>
      <c r="C2" s="99"/>
      <c r="D2" s="99"/>
      <c r="E2" s="99"/>
    </row>
    <row r="3" spans="1:5" s="49" customFormat="1" ht="15.75">
      <c r="A3" s="11"/>
      <c r="B3" s="46"/>
      <c r="C3" s="106"/>
      <c r="D3" s="107"/>
      <c r="E3" s="11"/>
    </row>
    <row r="4" spans="1:5" s="49" customFormat="1" ht="15.75">
      <c r="A4" s="11"/>
      <c r="B4" s="46"/>
      <c r="C4" s="106"/>
      <c r="D4" s="107"/>
      <c r="E4" s="11"/>
    </row>
    <row r="5" spans="1:5" s="49" customFormat="1" ht="15.75">
      <c r="A5" s="11"/>
      <c r="B5" s="46"/>
      <c r="C5" s="106"/>
      <c r="D5" s="107"/>
      <c r="E5" s="11"/>
    </row>
    <row r="6" spans="1:5" s="49" customFormat="1" ht="15.75">
      <c r="A6" s="11"/>
      <c r="B6" s="46"/>
      <c r="C6" s="106"/>
      <c r="D6" s="107"/>
      <c r="E6" s="11"/>
    </row>
    <row r="7" spans="1:5" s="49" customFormat="1" ht="15.75">
      <c r="A7" s="11"/>
      <c r="B7" s="46"/>
      <c r="C7" s="106"/>
      <c r="D7" s="107"/>
      <c r="E7" s="11"/>
    </row>
    <row r="8" spans="1:5" s="5" customFormat="1" ht="47.25" customHeight="1" thickBot="1">
      <c r="A8" s="68"/>
      <c r="B8" s="68"/>
      <c r="C8" s="68"/>
      <c r="D8" s="68"/>
      <c r="E8" s="68"/>
    </row>
    <row r="9" spans="1:5" s="72" customFormat="1" ht="26.25" thickBot="1">
      <c r="A9" s="69" t="s">
        <v>0</v>
      </c>
      <c r="B9" s="70" t="s">
        <v>1</v>
      </c>
      <c r="C9" s="70" t="s">
        <v>2</v>
      </c>
      <c r="D9" s="70" t="s">
        <v>3</v>
      </c>
      <c r="E9" s="71" t="s">
        <v>4</v>
      </c>
    </row>
    <row r="10" spans="1:5" s="72" customFormat="1" ht="21" customHeight="1" thickBot="1">
      <c r="A10" s="100" t="s">
        <v>7</v>
      </c>
      <c r="B10" s="101"/>
      <c r="C10" s="101"/>
      <c r="D10" s="101"/>
      <c r="E10" s="102"/>
    </row>
    <row r="11" spans="1:6" s="78" customFormat="1" ht="27" customHeight="1">
      <c r="A11" s="73">
        <v>1</v>
      </c>
      <c r="B11" s="74" t="str">
        <f>'AV technologie'!C3</f>
        <v>Upgrade vybavení AV technologie v zasedací místnosti rady</v>
      </c>
      <c r="C11" s="75">
        <f>'AV technologie'!J66</f>
        <v>0</v>
      </c>
      <c r="D11" s="31">
        <v>1</v>
      </c>
      <c r="E11" s="76">
        <f>C11*D11</f>
        <v>0</v>
      </c>
      <c r="F11" s="77"/>
    </row>
    <row r="12" spans="1:5" s="72" customFormat="1" ht="26.25" customHeight="1" thickBot="1">
      <c r="A12" s="103" t="s">
        <v>8</v>
      </c>
      <c r="B12" s="104"/>
      <c r="C12" s="104"/>
      <c r="D12" s="105"/>
      <c r="E12" s="79">
        <f>SUM(E11:E11)</f>
        <v>0</v>
      </c>
    </row>
    <row r="13" spans="3:5" s="72" customFormat="1" ht="12.75">
      <c r="C13" s="80"/>
      <c r="D13" s="81"/>
      <c r="E13" s="82"/>
    </row>
    <row r="14" spans="1:5" s="72" customFormat="1" ht="12.75">
      <c r="A14" s="83"/>
      <c r="B14" s="78"/>
      <c r="C14" s="78"/>
      <c r="D14" s="81"/>
      <c r="E14" s="82"/>
    </row>
    <row r="15" spans="1:5" s="72" customFormat="1" ht="12.75">
      <c r="A15" s="83" t="s">
        <v>18</v>
      </c>
      <c r="B15" s="78"/>
      <c r="C15" s="78"/>
      <c r="D15" s="81"/>
      <c r="E15" s="82"/>
    </row>
    <row r="16" spans="1:5" s="72" customFormat="1" ht="12.75">
      <c r="A16" s="83" t="s">
        <v>111</v>
      </c>
      <c r="B16" s="78"/>
      <c r="C16" s="78"/>
      <c r="D16" s="81"/>
      <c r="E16" s="82"/>
    </row>
    <row r="17" spans="1:5" s="72" customFormat="1" ht="12.75">
      <c r="A17" s="83" t="s">
        <v>19</v>
      </c>
      <c r="B17" s="78"/>
      <c r="C17" s="78"/>
      <c r="D17" s="81"/>
      <c r="E17" s="84"/>
    </row>
    <row r="18" spans="3:5" s="72" customFormat="1" ht="12.75">
      <c r="C18" s="80"/>
      <c r="D18" s="81"/>
      <c r="E18" s="82"/>
    </row>
    <row r="19" spans="3:5" s="72" customFormat="1" ht="12.75">
      <c r="C19" s="80"/>
      <c r="D19" s="81"/>
      <c r="E19" s="82"/>
    </row>
  </sheetData>
  <sheetProtection formatCells="0" formatColumns="0" formatRows="0" insertColumns="0" insertRows="0" insertHyperlinks="0" deleteColumns="0" deleteRows="0" sort="0" autoFilter="0" pivotTables="0"/>
  <mergeCells count="9">
    <mergeCell ref="A1:E1"/>
    <mergeCell ref="A10:E10"/>
    <mergeCell ref="A12:D12"/>
    <mergeCell ref="A2:E2"/>
    <mergeCell ref="C3:D3"/>
    <mergeCell ref="C4:D4"/>
    <mergeCell ref="C5:D5"/>
    <mergeCell ref="C6:D6"/>
    <mergeCell ref="C7:D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D4D43-65FD-4DF9-83AC-BE678E0E0D33}">
  <sheetPr>
    <tabColor rgb="FF92D050"/>
    <outlinePr summaryBelow="0"/>
    <pageSetUpPr fitToPage="1"/>
  </sheetPr>
  <dimension ref="A1:K70"/>
  <sheetViews>
    <sheetView tabSelected="1" view="pageBreakPreview" zoomScale="70" zoomScaleSheetLayoutView="70" workbookViewId="0" topLeftCell="A1">
      <pane ySplit="4" topLeftCell="A26" activePane="bottomLeft" state="frozen"/>
      <selection pane="bottomLeft" activeCell="L30" sqref="L30"/>
    </sheetView>
  </sheetViews>
  <sheetFormatPr defaultColWidth="9.125" defaultRowHeight="12.75"/>
  <cols>
    <col min="1" max="1" width="8.625" style="9" customWidth="1"/>
    <col min="2" max="2" width="5.875" style="9" hidden="1" customWidth="1"/>
    <col min="3" max="3" width="21.625" style="9" customWidth="1"/>
    <col min="4" max="4" width="16.00390625" style="9" bestFit="1" customWidth="1"/>
    <col min="5" max="5" width="17.00390625" style="12" customWidth="1"/>
    <col min="6" max="6" width="71.875" style="9" customWidth="1"/>
    <col min="7" max="7" width="8.00390625" style="13" customWidth="1"/>
    <col min="8" max="8" width="6.75390625" style="13" customWidth="1"/>
    <col min="9" max="9" width="18.25390625" style="9" customWidth="1"/>
    <col min="10" max="10" width="20.625" style="9" customWidth="1"/>
    <col min="11" max="13" width="9.125" style="9" customWidth="1"/>
    <col min="14" max="16384" width="9.125" style="9" customWidth="1"/>
  </cols>
  <sheetData>
    <row r="1" spans="3:10" s="15" customFormat="1" ht="29.25" customHeight="1">
      <c r="C1" s="16"/>
      <c r="D1" s="16"/>
      <c r="E1" s="16"/>
      <c r="F1" s="16"/>
      <c r="G1" s="16"/>
      <c r="H1" s="16"/>
      <c r="I1" s="16"/>
      <c r="J1" s="16"/>
    </row>
    <row r="2" spans="1:10" s="4" customFormat="1" ht="57.75" customHeight="1">
      <c r="A2" s="39" t="s">
        <v>0</v>
      </c>
      <c r="B2" s="39" t="s">
        <v>13</v>
      </c>
      <c r="C2" s="39" t="s">
        <v>5</v>
      </c>
      <c r="D2" s="40" t="s">
        <v>11</v>
      </c>
      <c r="E2" s="40" t="s">
        <v>14</v>
      </c>
      <c r="F2" s="40" t="s">
        <v>16</v>
      </c>
      <c r="G2" s="41" t="s">
        <v>15</v>
      </c>
      <c r="H2" s="41" t="s">
        <v>10</v>
      </c>
      <c r="I2" s="40" t="s">
        <v>2</v>
      </c>
      <c r="J2" s="40" t="s">
        <v>12</v>
      </c>
    </row>
    <row r="3" spans="1:10" s="4" customFormat="1" ht="18" customHeight="1">
      <c r="A3" s="6"/>
      <c r="B3" s="7"/>
      <c r="C3" s="8" t="s">
        <v>62</v>
      </c>
      <c r="D3" s="7"/>
      <c r="E3" s="7"/>
      <c r="F3" s="7"/>
      <c r="G3" s="7"/>
      <c r="H3" s="7"/>
      <c r="I3" s="7"/>
      <c r="J3" s="7"/>
    </row>
    <row r="4" spans="1:10" s="4" customFormat="1" ht="18" customHeight="1">
      <c r="A4" s="43"/>
      <c r="B4" s="44"/>
      <c r="C4" s="45"/>
      <c r="D4" s="44"/>
      <c r="E4" s="44"/>
      <c r="F4" s="44"/>
      <c r="G4" s="44"/>
      <c r="H4" s="44"/>
      <c r="I4" s="44"/>
      <c r="J4" s="44"/>
    </row>
    <row r="5" spans="1:10" s="4" customFormat="1" ht="18" customHeight="1">
      <c r="A5" s="18">
        <v>1</v>
      </c>
      <c r="B5" s="1"/>
      <c r="C5" s="2" t="s">
        <v>63</v>
      </c>
      <c r="D5" s="1"/>
      <c r="E5" s="1"/>
      <c r="F5" s="1"/>
      <c r="G5" s="1"/>
      <c r="H5" s="1"/>
      <c r="I5" s="1"/>
      <c r="J5" s="3">
        <f>SUM(J6:J9)</f>
        <v>0</v>
      </c>
    </row>
    <row r="6" spans="1:11" s="22" customFormat="1" ht="86.25" customHeight="1">
      <c r="A6" s="18">
        <v>2</v>
      </c>
      <c r="B6" s="18"/>
      <c r="C6" s="17" t="s">
        <v>65</v>
      </c>
      <c r="D6" s="17"/>
      <c r="E6" s="21"/>
      <c r="F6" s="20" t="s">
        <v>64</v>
      </c>
      <c r="G6" s="10" t="s">
        <v>6</v>
      </c>
      <c r="H6" s="10">
        <v>1</v>
      </c>
      <c r="I6" s="19"/>
      <c r="J6" s="19">
        <f>I6*H6</f>
        <v>0</v>
      </c>
      <c r="K6" s="47"/>
    </row>
    <row r="7" spans="1:10" s="90" customFormat="1" ht="65.25" customHeight="1">
      <c r="A7" s="18">
        <v>3</v>
      </c>
      <c r="B7" s="85"/>
      <c r="C7" s="87" t="s">
        <v>115</v>
      </c>
      <c r="D7" s="42"/>
      <c r="E7" s="42"/>
      <c r="F7" s="86" t="s">
        <v>116</v>
      </c>
      <c r="G7" s="88" t="s">
        <v>6</v>
      </c>
      <c r="H7" s="88">
        <v>1</v>
      </c>
      <c r="I7" s="89"/>
      <c r="J7" s="35">
        <f>I7*H7</f>
        <v>0</v>
      </c>
    </row>
    <row r="8" spans="1:10" s="5" customFormat="1" ht="64.5" customHeight="1">
      <c r="A8" s="18">
        <v>4</v>
      </c>
      <c r="B8" s="26"/>
      <c r="C8" s="28" t="s">
        <v>49</v>
      </c>
      <c r="D8" s="17"/>
      <c r="E8" s="27"/>
      <c r="F8" s="27" t="s">
        <v>112</v>
      </c>
      <c r="G8" s="10" t="s">
        <v>6</v>
      </c>
      <c r="H8" s="10">
        <v>1</v>
      </c>
      <c r="I8" s="19"/>
      <c r="J8" s="19">
        <f>I8*H8</f>
        <v>0</v>
      </c>
    </row>
    <row r="9" spans="1:10" s="5" customFormat="1" ht="61.5" customHeight="1">
      <c r="A9" s="18">
        <v>5</v>
      </c>
      <c r="B9" s="26"/>
      <c r="C9" s="33" t="s">
        <v>66</v>
      </c>
      <c r="D9" s="34"/>
      <c r="E9" s="33"/>
      <c r="F9" s="20" t="s">
        <v>67</v>
      </c>
      <c r="G9" s="30" t="s">
        <v>6</v>
      </c>
      <c r="H9" s="30">
        <v>1</v>
      </c>
      <c r="I9" s="35"/>
      <c r="J9" s="35">
        <f>I9*H9</f>
        <v>0</v>
      </c>
    </row>
    <row r="10" spans="1:10" s="4" customFormat="1" ht="18" customHeight="1">
      <c r="A10" s="18">
        <v>6</v>
      </c>
      <c r="B10" s="1"/>
      <c r="C10" s="2" t="s">
        <v>43</v>
      </c>
      <c r="D10" s="1"/>
      <c r="E10" s="1"/>
      <c r="F10" s="1"/>
      <c r="G10" s="1"/>
      <c r="H10" s="1"/>
      <c r="I10" s="1"/>
      <c r="J10" s="3">
        <f>SUM(J11:J16)</f>
        <v>0</v>
      </c>
    </row>
    <row r="11" spans="1:10" s="5" customFormat="1" ht="61.5" customHeight="1">
      <c r="A11" s="18">
        <v>7</v>
      </c>
      <c r="B11" s="26"/>
      <c r="C11" s="33" t="s">
        <v>50</v>
      </c>
      <c r="D11" s="34"/>
      <c r="E11" s="33"/>
      <c r="F11" s="20" t="s">
        <v>68</v>
      </c>
      <c r="G11" s="30" t="s">
        <v>6</v>
      </c>
      <c r="H11" s="30">
        <v>1</v>
      </c>
      <c r="I11" s="35"/>
      <c r="J11" s="35">
        <f aca="true" t="shared" si="0" ref="J11:J16">I11*H11</f>
        <v>0</v>
      </c>
    </row>
    <row r="12" spans="1:10" s="5" customFormat="1" ht="28.5" customHeight="1">
      <c r="A12" s="18">
        <v>8</v>
      </c>
      <c r="B12" s="26"/>
      <c r="C12" s="28" t="s">
        <v>69</v>
      </c>
      <c r="D12" s="42"/>
      <c r="E12" s="27"/>
      <c r="F12" s="27" t="s">
        <v>70</v>
      </c>
      <c r="G12" s="30" t="s">
        <v>6</v>
      </c>
      <c r="H12" s="30">
        <v>1</v>
      </c>
      <c r="I12" s="32"/>
      <c r="J12" s="32">
        <f t="shared" si="0"/>
        <v>0</v>
      </c>
    </row>
    <row r="13" spans="1:10" s="5" customFormat="1" ht="103.5" customHeight="1">
      <c r="A13" s="18">
        <v>9</v>
      </c>
      <c r="B13" s="26"/>
      <c r="C13" s="28" t="s">
        <v>57</v>
      </c>
      <c r="D13" s="42"/>
      <c r="E13" s="27"/>
      <c r="F13" s="27" t="s">
        <v>73</v>
      </c>
      <c r="G13" s="30" t="s">
        <v>6</v>
      </c>
      <c r="H13" s="30">
        <v>1</v>
      </c>
      <c r="I13" s="32"/>
      <c r="J13" s="32">
        <f t="shared" si="0"/>
        <v>0</v>
      </c>
    </row>
    <row r="14" spans="1:10" s="5" customFormat="1" ht="35.25" customHeight="1">
      <c r="A14" s="18">
        <v>10</v>
      </c>
      <c r="B14" s="26"/>
      <c r="C14" s="28" t="s">
        <v>117</v>
      </c>
      <c r="D14" s="42"/>
      <c r="E14" s="27"/>
      <c r="F14" s="27" t="s">
        <v>118</v>
      </c>
      <c r="G14" s="30" t="s">
        <v>6</v>
      </c>
      <c r="H14" s="30">
        <v>1</v>
      </c>
      <c r="I14" s="32"/>
      <c r="J14" s="32">
        <f t="shared" si="0"/>
        <v>0</v>
      </c>
    </row>
    <row r="15" spans="1:10" s="5" customFormat="1" ht="30.75" customHeight="1">
      <c r="A15" s="18">
        <v>11</v>
      </c>
      <c r="B15" s="26"/>
      <c r="C15" s="55"/>
      <c r="D15" s="56"/>
      <c r="E15" s="54"/>
      <c r="F15" s="54" t="s">
        <v>71</v>
      </c>
      <c r="G15" s="57" t="s">
        <v>6</v>
      </c>
      <c r="H15" s="57">
        <v>0</v>
      </c>
      <c r="I15" s="58"/>
      <c r="J15" s="58">
        <f t="shared" si="0"/>
        <v>0</v>
      </c>
    </row>
    <row r="16" spans="1:10" s="5" customFormat="1" ht="30.75" customHeight="1">
      <c r="A16" s="18">
        <v>12</v>
      </c>
      <c r="B16" s="26"/>
      <c r="C16" s="55"/>
      <c r="D16" s="56"/>
      <c r="E16" s="54"/>
      <c r="F16" s="54" t="s">
        <v>72</v>
      </c>
      <c r="G16" s="57" t="s">
        <v>6</v>
      </c>
      <c r="H16" s="57">
        <v>0</v>
      </c>
      <c r="I16" s="58"/>
      <c r="J16" s="58">
        <f t="shared" si="0"/>
        <v>0</v>
      </c>
    </row>
    <row r="17" spans="1:10" s="4" customFormat="1" ht="18" customHeight="1">
      <c r="A17" s="18">
        <v>13</v>
      </c>
      <c r="B17" s="1"/>
      <c r="C17" s="2" t="s">
        <v>26</v>
      </c>
      <c r="D17" s="1"/>
      <c r="E17" s="1"/>
      <c r="F17" s="1"/>
      <c r="G17" s="1"/>
      <c r="H17" s="1"/>
      <c r="I17" s="1"/>
      <c r="J17" s="3">
        <f>SUM(J18:J19)</f>
        <v>0</v>
      </c>
    </row>
    <row r="18" spans="1:10" s="5" customFormat="1" ht="38.25" customHeight="1">
      <c r="A18" s="18">
        <v>14</v>
      </c>
      <c r="B18" s="26"/>
      <c r="C18" s="28" t="s">
        <v>74</v>
      </c>
      <c r="D18" s="29"/>
      <c r="E18" s="29"/>
      <c r="F18" s="27" t="s">
        <v>75</v>
      </c>
      <c r="G18" s="30" t="s">
        <v>6</v>
      </c>
      <c r="H18" s="30">
        <v>2</v>
      </c>
      <c r="I18" s="32"/>
      <c r="J18" s="32">
        <f>I18*H18</f>
        <v>0</v>
      </c>
    </row>
    <row r="19" spans="1:10" s="5" customFormat="1" ht="38.25" customHeight="1">
      <c r="A19" s="18">
        <v>15</v>
      </c>
      <c r="B19" s="26"/>
      <c r="C19" s="28" t="s">
        <v>76</v>
      </c>
      <c r="D19" s="29"/>
      <c r="E19" s="29"/>
      <c r="F19" s="27" t="s">
        <v>77</v>
      </c>
      <c r="G19" s="30" t="s">
        <v>6</v>
      </c>
      <c r="H19" s="30">
        <v>1</v>
      </c>
      <c r="I19" s="32"/>
      <c r="J19" s="32">
        <f>I19*H19</f>
        <v>0</v>
      </c>
    </row>
    <row r="20" spans="1:10" s="4" customFormat="1" ht="18" customHeight="1">
      <c r="A20" s="18">
        <v>16</v>
      </c>
      <c r="B20" s="1"/>
      <c r="C20" s="2" t="s">
        <v>27</v>
      </c>
      <c r="D20" s="1"/>
      <c r="E20" s="1"/>
      <c r="F20" s="1"/>
      <c r="G20" s="1"/>
      <c r="H20" s="1"/>
      <c r="I20" s="1"/>
      <c r="J20" s="3">
        <f>SUM(J21:J26)</f>
        <v>0</v>
      </c>
    </row>
    <row r="21" spans="1:10" s="5" customFormat="1" ht="27" customHeight="1">
      <c r="A21" s="18">
        <v>17</v>
      </c>
      <c r="B21" s="26"/>
      <c r="C21" s="55" t="s">
        <v>78</v>
      </c>
      <c r="D21" s="56"/>
      <c r="E21" s="54"/>
      <c r="F21" s="54" t="s">
        <v>119</v>
      </c>
      <c r="G21" s="57" t="s">
        <v>6</v>
      </c>
      <c r="H21" s="57">
        <v>0</v>
      </c>
      <c r="I21" s="58"/>
      <c r="J21" s="58">
        <f aca="true" t="shared" si="1" ref="J21:J26">I21*H21</f>
        <v>0</v>
      </c>
    </row>
    <row r="22" spans="1:10" s="5" customFormat="1" ht="30" customHeight="1">
      <c r="A22" s="18">
        <v>18</v>
      </c>
      <c r="B22" s="26"/>
      <c r="C22" s="28" t="s">
        <v>53</v>
      </c>
      <c r="D22" s="29"/>
      <c r="E22" s="29"/>
      <c r="F22" s="27" t="s">
        <v>54</v>
      </c>
      <c r="G22" s="30" t="s">
        <v>6</v>
      </c>
      <c r="H22" s="30">
        <v>2</v>
      </c>
      <c r="I22" s="32"/>
      <c r="J22" s="32">
        <f t="shared" si="1"/>
        <v>0</v>
      </c>
    </row>
    <row r="23" spans="1:10" s="5" customFormat="1" ht="35.25" customHeight="1">
      <c r="A23" s="18">
        <v>19</v>
      </c>
      <c r="B23" s="18"/>
      <c r="C23" s="17" t="s">
        <v>21</v>
      </c>
      <c r="D23" s="17"/>
      <c r="E23" s="33"/>
      <c r="F23" s="20" t="s">
        <v>22</v>
      </c>
      <c r="G23" s="10" t="s">
        <v>6</v>
      </c>
      <c r="H23" s="10">
        <v>1</v>
      </c>
      <c r="I23" s="19"/>
      <c r="J23" s="19">
        <f t="shared" si="1"/>
        <v>0</v>
      </c>
    </row>
    <row r="24" spans="1:10" s="5" customFormat="1" ht="75" customHeight="1">
      <c r="A24" s="18">
        <v>20</v>
      </c>
      <c r="B24" s="26"/>
      <c r="C24" s="28" t="s">
        <v>80</v>
      </c>
      <c r="D24" s="29"/>
      <c r="E24" s="29"/>
      <c r="F24" s="27" t="s">
        <v>81</v>
      </c>
      <c r="G24" s="30" t="s">
        <v>6</v>
      </c>
      <c r="H24" s="31">
        <v>1</v>
      </c>
      <c r="I24" s="32"/>
      <c r="J24" s="32">
        <f t="shared" si="1"/>
        <v>0</v>
      </c>
    </row>
    <row r="25" spans="1:10" s="5" customFormat="1" ht="84.75" customHeight="1">
      <c r="A25" s="18">
        <v>21</v>
      </c>
      <c r="B25" s="26"/>
      <c r="C25" s="28" t="s">
        <v>20</v>
      </c>
      <c r="D25" s="29"/>
      <c r="E25" s="29"/>
      <c r="F25" s="27" t="s">
        <v>51</v>
      </c>
      <c r="G25" s="30" t="s">
        <v>6</v>
      </c>
      <c r="H25" s="31">
        <v>3</v>
      </c>
      <c r="I25" s="32"/>
      <c r="J25" s="32">
        <f t="shared" si="1"/>
        <v>0</v>
      </c>
    </row>
    <row r="26" spans="1:10" s="5" customFormat="1" ht="84.75" customHeight="1">
      <c r="A26" s="18">
        <v>22</v>
      </c>
      <c r="B26" s="26"/>
      <c r="C26" s="28" t="s">
        <v>28</v>
      </c>
      <c r="D26" s="29"/>
      <c r="E26" s="29"/>
      <c r="F26" s="27" t="s">
        <v>52</v>
      </c>
      <c r="G26" s="30" t="s">
        <v>6</v>
      </c>
      <c r="H26" s="31">
        <v>1</v>
      </c>
      <c r="I26" s="32"/>
      <c r="J26" s="32">
        <f t="shared" si="1"/>
        <v>0</v>
      </c>
    </row>
    <row r="27" spans="1:10" s="4" customFormat="1" ht="18" customHeight="1">
      <c r="A27" s="18">
        <v>23</v>
      </c>
      <c r="B27" s="1"/>
      <c r="C27" s="2" t="s">
        <v>83</v>
      </c>
      <c r="D27" s="1"/>
      <c r="E27" s="1"/>
      <c r="F27" s="1"/>
      <c r="G27" s="1"/>
      <c r="H27" s="1"/>
      <c r="I27" s="1"/>
      <c r="J27" s="3">
        <f>SUM(J28:J30)</f>
        <v>0</v>
      </c>
    </row>
    <row r="28" spans="1:10" s="5" customFormat="1" ht="99" customHeight="1">
      <c r="A28" s="18">
        <v>24</v>
      </c>
      <c r="B28" s="26"/>
      <c r="C28" s="28" t="s">
        <v>87</v>
      </c>
      <c r="D28" s="29"/>
      <c r="E28" s="29"/>
      <c r="F28" s="27" t="s">
        <v>113</v>
      </c>
      <c r="G28" s="30" t="s">
        <v>6</v>
      </c>
      <c r="H28" s="31">
        <v>1</v>
      </c>
      <c r="I28" s="32"/>
      <c r="J28" s="32">
        <f>I28*H28</f>
        <v>0</v>
      </c>
    </row>
    <row r="29" spans="1:10" s="5" customFormat="1" ht="31.5" customHeight="1">
      <c r="A29" s="18">
        <v>25</v>
      </c>
      <c r="B29" s="26"/>
      <c r="C29" s="28" t="s">
        <v>88</v>
      </c>
      <c r="D29" s="29"/>
      <c r="E29" s="29"/>
      <c r="F29" s="27" t="s">
        <v>90</v>
      </c>
      <c r="G29" s="30" t="s">
        <v>6</v>
      </c>
      <c r="H29" s="31">
        <v>1</v>
      </c>
      <c r="I29" s="32"/>
      <c r="J29" s="32">
        <f>I29*H29</f>
        <v>0</v>
      </c>
    </row>
    <row r="30" spans="1:10" s="5" customFormat="1" ht="51" customHeight="1">
      <c r="A30" s="18">
        <v>26</v>
      </c>
      <c r="B30" s="26"/>
      <c r="C30" s="28" t="s">
        <v>89</v>
      </c>
      <c r="D30" s="29"/>
      <c r="E30" s="29"/>
      <c r="F30" s="27" t="s">
        <v>91</v>
      </c>
      <c r="G30" s="30" t="s">
        <v>6</v>
      </c>
      <c r="H30" s="31">
        <v>3</v>
      </c>
      <c r="I30" s="32"/>
      <c r="J30" s="32">
        <f>H30*I30</f>
        <v>0</v>
      </c>
    </row>
    <row r="31" spans="1:10" s="4" customFormat="1" ht="18" customHeight="1">
      <c r="A31" s="18">
        <v>27</v>
      </c>
      <c r="B31" s="1"/>
      <c r="C31" s="2" t="s">
        <v>17</v>
      </c>
      <c r="D31" s="1"/>
      <c r="E31" s="1"/>
      <c r="F31" s="1"/>
      <c r="G31" s="1"/>
      <c r="H31" s="1"/>
      <c r="I31" s="1"/>
      <c r="J31" s="3">
        <f>SUM(J32:J38)</f>
        <v>0</v>
      </c>
    </row>
    <row r="32" spans="1:10" s="5" customFormat="1" ht="51.75" customHeight="1">
      <c r="A32" s="18">
        <v>28</v>
      </c>
      <c r="B32" s="26"/>
      <c r="C32" s="36" t="s">
        <v>23</v>
      </c>
      <c r="D32" s="36"/>
      <c r="E32" s="36"/>
      <c r="F32" s="33" t="s">
        <v>29</v>
      </c>
      <c r="G32" s="37" t="s">
        <v>6</v>
      </c>
      <c r="H32" s="37">
        <v>1</v>
      </c>
      <c r="I32" s="38"/>
      <c r="J32" s="35">
        <f aca="true" t="shared" si="2" ref="J32:J38">I32*H32</f>
        <v>0</v>
      </c>
    </row>
    <row r="33" spans="1:10" s="5" customFormat="1" ht="71.25" customHeight="1">
      <c r="A33" s="18">
        <v>29</v>
      </c>
      <c r="B33" s="26"/>
      <c r="C33" s="36" t="s">
        <v>59</v>
      </c>
      <c r="D33" s="36"/>
      <c r="E33" s="36"/>
      <c r="F33" s="33" t="s">
        <v>84</v>
      </c>
      <c r="G33" s="37" t="s">
        <v>6</v>
      </c>
      <c r="H33" s="37">
        <v>1</v>
      </c>
      <c r="I33" s="38"/>
      <c r="J33" s="35">
        <f t="shared" si="2"/>
        <v>0</v>
      </c>
    </row>
    <row r="34" spans="1:10" s="5" customFormat="1" ht="48.75" customHeight="1">
      <c r="A34" s="18">
        <v>30</v>
      </c>
      <c r="B34" s="26"/>
      <c r="C34" s="59" t="s">
        <v>85</v>
      </c>
      <c r="D34" s="59"/>
      <c r="E34" s="59"/>
      <c r="F34" s="33" t="s">
        <v>86</v>
      </c>
      <c r="G34" s="60" t="s">
        <v>6</v>
      </c>
      <c r="H34" s="60">
        <v>1</v>
      </c>
      <c r="I34" s="38"/>
      <c r="J34" s="35">
        <f t="shared" si="2"/>
        <v>0</v>
      </c>
    </row>
    <row r="35" spans="1:10" s="93" customFormat="1" ht="38.25" customHeight="1">
      <c r="A35" s="18">
        <v>31</v>
      </c>
      <c r="B35" s="91"/>
      <c r="C35" s="95" t="s">
        <v>46</v>
      </c>
      <c r="D35" s="95"/>
      <c r="E35" s="95"/>
      <c r="F35" s="94" t="s">
        <v>123</v>
      </c>
      <c r="G35" s="96" t="s">
        <v>6</v>
      </c>
      <c r="H35" s="96">
        <v>0</v>
      </c>
      <c r="I35" s="97"/>
      <c r="J35" s="98">
        <f t="shared" si="2"/>
        <v>0</v>
      </c>
    </row>
    <row r="36" spans="1:10" s="93" customFormat="1" ht="29.25" customHeight="1">
      <c r="A36" s="18">
        <v>32</v>
      </c>
      <c r="B36" s="91"/>
      <c r="C36" s="55" t="s">
        <v>55</v>
      </c>
      <c r="D36" s="92"/>
      <c r="E36" s="92"/>
      <c r="F36" s="54" t="s">
        <v>121</v>
      </c>
      <c r="G36" s="57" t="s">
        <v>6</v>
      </c>
      <c r="H36" s="57">
        <v>0</v>
      </c>
      <c r="I36" s="58"/>
      <c r="J36" s="58">
        <f t="shared" si="2"/>
        <v>0</v>
      </c>
    </row>
    <row r="37" spans="1:10" s="93" customFormat="1" ht="29.25" customHeight="1">
      <c r="A37" s="18">
        <v>33</v>
      </c>
      <c r="B37" s="91"/>
      <c r="C37" s="55" t="s">
        <v>58</v>
      </c>
      <c r="D37" s="92"/>
      <c r="E37" s="92"/>
      <c r="F37" s="54" t="s">
        <v>120</v>
      </c>
      <c r="G37" s="57" t="s">
        <v>6</v>
      </c>
      <c r="H37" s="57">
        <v>0</v>
      </c>
      <c r="I37" s="58"/>
      <c r="J37" s="58">
        <f t="shared" si="2"/>
        <v>0</v>
      </c>
    </row>
    <row r="38" spans="1:10" s="93" customFormat="1" ht="29.25" customHeight="1">
      <c r="A38" s="18">
        <v>34</v>
      </c>
      <c r="B38" s="91"/>
      <c r="C38" s="55" t="s">
        <v>56</v>
      </c>
      <c r="D38" s="92"/>
      <c r="E38" s="92"/>
      <c r="F38" s="54" t="s">
        <v>122</v>
      </c>
      <c r="G38" s="57" t="s">
        <v>6</v>
      </c>
      <c r="H38" s="57">
        <v>0</v>
      </c>
      <c r="I38" s="58"/>
      <c r="J38" s="58">
        <f t="shared" si="2"/>
        <v>0</v>
      </c>
    </row>
    <row r="39" spans="1:10" s="4" customFormat="1" ht="18" customHeight="1">
      <c r="A39" s="18">
        <v>35</v>
      </c>
      <c r="B39" s="1"/>
      <c r="C39" s="2" t="s">
        <v>30</v>
      </c>
      <c r="D39" s="1"/>
      <c r="E39" s="1"/>
      <c r="F39" s="1"/>
      <c r="G39" s="1"/>
      <c r="H39" s="1"/>
      <c r="I39" s="1"/>
      <c r="J39" s="3">
        <f>SUM(J40:J50)</f>
        <v>0</v>
      </c>
    </row>
    <row r="40" spans="1:10" s="5" customFormat="1" ht="50.25" customHeight="1">
      <c r="A40" s="18">
        <v>36</v>
      </c>
      <c r="B40" s="26"/>
      <c r="C40" s="28" t="s">
        <v>92</v>
      </c>
      <c r="D40" s="42"/>
      <c r="E40" s="33"/>
      <c r="F40" s="27" t="s">
        <v>93</v>
      </c>
      <c r="G40" s="30" t="s">
        <v>6</v>
      </c>
      <c r="H40" s="30">
        <v>5</v>
      </c>
      <c r="I40" s="32"/>
      <c r="J40" s="32">
        <f aca="true" t="shared" si="3" ref="J40:J50">I40*H40</f>
        <v>0</v>
      </c>
    </row>
    <row r="41" spans="1:10" s="5" customFormat="1" ht="50.25" customHeight="1">
      <c r="A41" s="18">
        <v>37</v>
      </c>
      <c r="B41" s="26"/>
      <c r="C41" s="28" t="s">
        <v>92</v>
      </c>
      <c r="D41" s="42"/>
      <c r="E41" s="33"/>
      <c r="F41" s="27" t="s">
        <v>104</v>
      </c>
      <c r="G41" s="30" t="s">
        <v>6</v>
      </c>
      <c r="H41" s="30">
        <v>1</v>
      </c>
      <c r="I41" s="32"/>
      <c r="J41" s="32">
        <f t="shared" si="3"/>
        <v>0</v>
      </c>
    </row>
    <row r="42" spans="1:10" s="5" customFormat="1" ht="40.5" customHeight="1">
      <c r="A42" s="18">
        <v>38</v>
      </c>
      <c r="B42" s="21"/>
      <c r="C42" s="33" t="s">
        <v>94</v>
      </c>
      <c r="D42" s="33"/>
      <c r="E42" s="33"/>
      <c r="F42" s="33" t="s">
        <v>95</v>
      </c>
      <c r="G42" s="30" t="s">
        <v>6</v>
      </c>
      <c r="H42" s="30">
        <v>1</v>
      </c>
      <c r="I42" s="19"/>
      <c r="J42" s="19">
        <f t="shared" si="3"/>
        <v>0</v>
      </c>
    </row>
    <row r="43" spans="1:10" s="5" customFormat="1" ht="34.5" customHeight="1">
      <c r="A43" s="18">
        <v>39</v>
      </c>
      <c r="B43" s="18"/>
      <c r="C43" s="17" t="s">
        <v>79</v>
      </c>
      <c r="D43" s="17"/>
      <c r="E43" s="33"/>
      <c r="F43" s="27" t="s">
        <v>82</v>
      </c>
      <c r="G43" s="10" t="s">
        <v>6</v>
      </c>
      <c r="H43" s="10">
        <v>1</v>
      </c>
      <c r="I43" s="19"/>
      <c r="J43" s="19">
        <f t="shared" si="3"/>
        <v>0</v>
      </c>
    </row>
    <row r="44" spans="1:10" s="5" customFormat="1" ht="25.5" customHeight="1">
      <c r="A44" s="18">
        <v>40</v>
      </c>
      <c r="B44" s="21"/>
      <c r="C44" s="36" t="s">
        <v>96</v>
      </c>
      <c r="D44" s="36"/>
      <c r="E44" s="36"/>
      <c r="F44" s="33" t="s">
        <v>97</v>
      </c>
      <c r="G44" s="37" t="s">
        <v>98</v>
      </c>
      <c r="H44" s="37">
        <v>40</v>
      </c>
      <c r="I44" s="38"/>
      <c r="J44" s="35">
        <f t="shared" si="3"/>
        <v>0</v>
      </c>
    </row>
    <row r="45" spans="1:10" s="5" customFormat="1" ht="29.25" customHeight="1">
      <c r="A45" s="18">
        <v>41</v>
      </c>
      <c r="B45" s="18"/>
      <c r="C45" s="17" t="s">
        <v>96</v>
      </c>
      <c r="D45" s="17"/>
      <c r="E45" s="33"/>
      <c r="F45" s="20" t="s">
        <v>99</v>
      </c>
      <c r="G45" s="10" t="s">
        <v>98</v>
      </c>
      <c r="H45" s="10">
        <v>20</v>
      </c>
      <c r="I45" s="19"/>
      <c r="J45" s="19">
        <f t="shared" si="3"/>
        <v>0</v>
      </c>
    </row>
    <row r="46" spans="1:10" s="5" customFormat="1" ht="49.5" customHeight="1">
      <c r="A46" s="18">
        <v>42</v>
      </c>
      <c r="B46" s="18"/>
      <c r="C46" s="17" t="s">
        <v>100</v>
      </c>
      <c r="D46" s="17"/>
      <c r="E46" s="33"/>
      <c r="F46" s="20" t="s">
        <v>101</v>
      </c>
      <c r="G46" s="10" t="s">
        <v>98</v>
      </c>
      <c r="H46" s="10">
        <v>180</v>
      </c>
      <c r="I46" s="19"/>
      <c r="J46" s="19">
        <f t="shared" si="3"/>
        <v>0</v>
      </c>
    </row>
    <row r="47" spans="1:10" s="5" customFormat="1" ht="32.25" customHeight="1">
      <c r="A47" s="18">
        <v>43</v>
      </c>
      <c r="B47" s="26"/>
      <c r="C47" s="28" t="s">
        <v>102</v>
      </c>
      <c r="D47" s="42"/>
      <c r="E47" s="42"/>
      <c r="F47" s="27" t="s">
        <v>103</v>
      </c>
      <c r="G47" s="30" t="s">
        <v>6</v>
      </c>
      <c r="H47" s="30">
        <v>10</v>
      </c>
      <c r="I47" s="32"/>
      <c r="J47" s="32">
        <f t="shared" si="3"/>
        <v>0</v>
      </c>
    </row>
    <row r="48" spans="1:10" s="5" customFormat="1" ht="34.5" customHeight="1">
      <c r="A48" s="18">
        <v>44</v>
      </c>
      <c r="B48" s="18"/>
      <c r="C48" s="17" t="s">
        <v>105</v>
      </c>
      <c r="D48" s="17"/>
      <c r="E48" s="33"/>
      <c r="F48" s="20" t="s">
        <v>108</v>
      </c>
      <c r="G48" s="30" t="s">
        <v>25</v>
      </c>
      <c r="H48" s="30">
        <v>1</v>
      </c>
      <c r="I48" s="32"/>
      <c r="J48" s="32">
        <f t="shared" si="3"/>
        <v>0</v>
      </c>
    </row>
    <row r="49" spans="1:10" s="5" customFormat="1" ht="34.5" customHeight="1">
      <c r="A49" s="18">
        <v>45</v>
      </c>
      <c r="B49" s="18"/>
      <c r="C49" s="17" t="s">
        <v>106</v>
      </c>
      <c r="D49" s="17"/>
      <c r="E49" s="33"/>
      <c r="F49" s="20" t="s">
        <v>107</v>
      </c>
      <c r="G49" s="30" t="s">
        <v>25</v>
      </c>
      <c r="H49" s="30">
        <v>1</v>
      </c>
      <c r="I49" s="32"/>
      <c r="J49" s="32">
        <f t="shared" si="3"/>
        <v>0</v>
      </c>
    </row>
    <row r="50" spans="1:10" s="5" customFormat="1" ht="34.5" customHeight="1">
      <c r="A50" s="18">
        <v>46</v>
      </c>
      <c r="B50" s="18"/>
      <c r="C50" s="17" t="s">
        <v>24</v>
      </c>
      <c r="D50" s="17"/>
      <c r="E50" s="33"/>
      <c r="F50" s="20" t="s">
        <v>109</v>
      </c>
      <c r="G50" s="30" t="s">
        <v>25</v>
      </c>
      <c r="H50" s="30">
        <v>1</v>
      </c>
      <c r="I50" s="32"/>
      <c r="J50" s="32">
        <f t="shared" si="3"/>
        <v>0</v>
      </c>
    </row>
    <row r="51" spans="1:10" s="4" customFormat="1" ht="18" customHeight="1">
      <c r="A51" s="18">
        <v>47</v>
      </c>
      <c r="B51" s="1"/>
      <c r="C51" s="2" t="s">
        <v>61</v>
      </c>
      <c r="D51" s="1"/>
      <c r="E51" s="1"/>
      <c r="F51" s="1"/>
      <c r="G51" s="1"/>
      <c r="H51" s="1"/>
      <c r="I51" s="1"/>
      <c r="J51" s="3">
        <f>SUM(J52:J64)</f>
        <v>0</v>
      </c>
    </row>
    <row r="52" spans="1:10" s="5" customFormat="1" ht="30" customHeight="1">
      <c r="A52" s="18">
        <v>48</v>
      </c>
      <c r="B52" s="21"/>
      <c r="C52" s="61" t="s">
        <v>45</v>
      </c>
      <c r="D52" s="61"/>
      <c r="E52" s="61"/>
      <c r="F52" s="61" t="s">
        <v>47</v>
      </c>
      <c r="G52" s="31" t="s">
        <v>25</v>
      </c>
      <c r="H52" s="31">
        <v>1</v>
      </c>
      <c r="I52" s="62"/>
      <c r="J52" s="62">
        <f aca="true" t="shared" si="4" ref="J52:J64">I52*H52</f>
        <v>0</v>
      </c>
    </row>
    <row r="53" spans="1:10" s="5" customFormat="1" ht="35.25" customHeight="1">
      <c r="A53" s="18">
        <v>49</v>
      </c>
      <c r="B53" s="21"/>
      <c r="C53" s="33" t="s">
        <v>31</v>
      </c>
      <c r="D53" s="33"/>
      <c r="E53" s="33"/>
      <c r="F53" s="28" t="s">
        <v>110</v>
      </c>
      <c r="G53" s="30" t="s">
        <v>25</v>
      </c>
      <c r="H53" s="30">
        <v>1</v>
      </c>
      <c r="I53" s="32"/>
      <c r="J53" s="32">
        <f t="shared" si="4"/>
        <v>0</v>
      </c>
    </row>
    <row r="54" spans="1:10" s="5" customFormat="1" ht="30" customHeight="1">
      <c r="A54" s="18">
        <v>50</v>
      </c>
      <c r="B54" s="21"/>
      <c r="C54" s="33" t="s">
        <v>31</v>
      </c>
      <c r="D54" s="33"/>
      <c r="E54" s="33"/>
      <c r="F54" s="33" t="s">
        <v>32</v>
      </c>
      <c r="G54" s="30" t="s">
        <v>25</v>
      </c>
      <c r="H54" s="30">
        <v>1</v>
      </c>
      <c r="I54" s="32"/>
      <c r="J54" s="32">
        <f t="shared" si="4"/>
        <v>0</v>
      </c>
    </row>
    <row r="55" spans="1:10" s="5" customFormat="1" ht="36.75" customHeight="1">
      <c r="A55" s="18">
        <v>51</v>
      </c>
      <c r="B55" s="21"/>
      <c r="C55" s="33" t="s">
        <v>31</v>
      </c>
      <c r="D55" s="33"/>
      <c r="E55" s="33"/>
      <c r="F55" s="33" t="s">
        <v>33</v>
      </c>
      <c r="G55" s="30" t="s">
        <v>25</v>
      </c>
      <c r="H55" s="30">
        <v>1</v>
      </c>
      <c r="I55" s="32"/>
      <c r="J55" s="32">
        <f t="shared" si="4"/>
        <v>0</v>
      </c>
    </row>
    <row r="56" spans="1:10" s="5" customFormat="1" ht="36.75" customHeight="1">
      <c r="A56" s="18">
        <v>52</v>
      </c>
      <c r="B56" s="21"/>
      <c r="C56" s="33" t="s">
        <v>31</v>
      </c>
      <c r="D56" s="33"/>
      <c r="E56" s="33"/>
      <c r="F56" s="33" t="s">
        <v>48</v>
      </c>
      <c r="G56" s="30" t="s">
        <v>25</v>
      </c>
      <c r="H56" s="30">
        <v>1</v>
      </c>
      <c r="I56" s="32"/>
      <c r="J56" s="32">
        <f t="shared" si="4"/>
        <v>0</v>
      </c>
    </row>
    <row r="57" spans="1:10" s="5" customFormat="1" ht="36.75" customHeight="1">
      <c r="A57" s="18">
        <v>53</v>
      </c>
      <c r="B57" s="21"/>
      <c r="C57" s="33" t="s">
        <v>31</v>
      </c>
      <c r="D57" s="33"/>
      <c r="E57" s="33"/>
      <c r="F57" s="33" t="s">
        <v>34</v>
      </c>
      <c r="G57" s="30" t="s">
        <v>25</v>
      </c>
      <c r="H57" s="30">
        <v>1</v>
      </c>
      <c r="I57" s="32"/>
      <c r="J57" s="32">
        <f t="shared" si="4"/>
        <v>0</v>
      </c>
    </row>
    <row r="58" spans="1:10" s="5" customFormat="1" ht="36.75" customHeight="1">
      <c r="A58" s="18">
        <v>54</v>
      </c>
      <c r="B58" s="21"/>
      <c r="C58" s="33" t="s">
        <v>31</v>
      </c>
      <c r="D58" s="33"/>
      <c r="E58" s="33"/>
      <c r="F58" s="33" t="s">
        <v>114</v>
      </c>
      <c r="G58" s="30" t="s">
        <v>25</v>
      </c>
      <c r="H58" s="30">
        <v>1</v>
      </c>
      <c r="I58" s="32"/>
      <c r="J58" s="32">
        <f t="shared" si="4"/>
        <v>0</v>
      </c>
    </row>
    <row r="59" spans="1:10" s="5" customFormat="1" ht="36.75" customHeight="1">
      <c r="A59" s="18">
        <v>55</v>
      </c>
      <c r="B59" s="21"/>
      <c r="C59" s="33" t="s">
        <v>31</v>
      </c>
      <c r="D59" s="33"/>
      <c r="E59" s="33"/>
      <c r="F59" s="28" t="s">
        <v>44</v>
      </c>
      <c r="G59" s="30" t="s">
        <v>25</v>
      </c>
      <c r="H59" s="30">
        <v>1</v>
      </c>
      <c r="I59" s="32"/>
      <c r="J59" s="32">
        <f t="shared" si="4"/>
        <v>0</v>
      </c>
    </row>
    <row r="60" spans="1:10" s="5" customFormat="1" ht="51.75" customHeight="1">
      <c r="A60" s="18">
        <v>56</v>
      </c>
      <c r="B60" s="21"/>
      <c r="C60" s="33" t="s">
        <v>41</v>
      </c>
      <c r="D60" s="33"/>
      <c r="E60" s="33"/>
      <c r="F60" s="28" t="s">
        <v>60</v>
      </c>
      <c r="G60" s="30" t="s">
        <v>35</v>
      </c>
      <c r="H60" s="30">
        <v>28</v>
      </c>
      <c r="I60" s="32"/>
      <c r="J60" s="32">
        <f t="shared" si="4"/>
        <v>0</v>
      </c>
    </row>
    <row r="61" spans="1:10" s="5" customFormat="1" ht="30.75" customHeight="1">
      <c r="A61" s="18">
        <v>57</v>
      </c>
      <c r="B61" s="21"/>
      <c r="C61" s="33" t="s">
        <v>42</v>
      </c>
      <c r="D61" s="33"/>
      <c r="E61" s="33"/>
      <c r="F61" s="28" t="s">
        <v>36</v>
      </c>
      <c r="G61" s="30" t="s">
        <v>35</v>
      </c>
      <c r="H61" s="30">
        <v>2</v>
      </c>
      <c r="I61" s="32"/>
      <c r="J61" s="32">
        <f t="shared" si="4"/>
        <v>0</v>
      </c>
    </row>
    <row r="62" spans="1:10" s="5" customFormat="1" ht="30.75" customHeight="1">
      <c r="A62" s="18">
        <v>58</v>
      </c>
      <c r="B62" s="21"/>
      <c r="C62" s="33" t="s">
        <v>40</v>
      </c>
      <c r="D62" s="33"/>
      <c r="E62" s="33"/>
      <c r="F62" s="28" t="s">
        <v>37</v>
      </c>
      <c r="G62" s="30" t="s">
        <v>25</v>
      </c>
      <c r="H62" s="30">
        <v>1</v>
      </c>
      <c r="I62" s="32"/>
      <c r="J62" s="32">
        <f t="shared" si="4"/>
        <v>0</v>
      </c>
    </row>
    <row r="63" spans="1:10" s="5" customFormat="1" ht="61.5" customHeight="1">
      <c r="A63" s="18">
        <v>59</v>
      </c>
      <c r="B63" s="18"/>
      <c r="C63" s="33" t="s">
        <v>40</v>
      </c>
      <c r="D63" s="17"/>
      <c r="E63" s="33"/>
      <c r="F63" s="28" t="s">
        <v>38</v>
      </c>
      <c r="G63" s="30" t="s">
        <v>25</v>
      </c>
      <c r="H63" s="30">
        <v>1</v>
      </c>
      <c r="I63" s="32"/>
      <c r="J63" s="32">
        <f t="shared" si="4"/>
        <v>0</v>
      </c>
    </row>
    <row r="64" spans="1:10" s="5" customFormat="1" ht="30.75" customHeight="1">
      <c r="A64" s="18">
        <v>60</v>
      </c>
      <c r="B64" s="21"/>
      <c r="C64" s="33" t="s">
        <v>39</v>
      </c>
      <c r="D64" s="33"/>
      <c r="E64" s="33"/>
      <c r="F64" s="28" t="s">
        <v>39</v>
      </c>
      <c r="G64" s="30" t="s">
        <v>25</v>
      </c>
      <c r="H64" s="30">
        <v>1</v>
      </c>
      <c r="I64" s="32"/>
      <c r="J64" s="32">
        <f t="shared" si="4"/>
        <v>0</v>
      </c>
    </row>
    <row r="65" spans="1:10" s="22" customFormat="1" ht="13.5" thickBot="1">
      <c r="A65" s="23"/>
      <c r="B65" s="23"/>
      <c r="C65" s="23"/>
      <c r="D65" s="23"/>
      <c r="E65" s="24"/>
      <c r="F65" s="23"/>
      <c r="G65" s="25"/>
      <c r="H65" s="25"/>
      <c r="I65" s="23"/>
      <c r="J65" s="23"/>
    </row>
    <row r="66" spans="1:10" s="4" customFormat="1" ht="23.25" customHeight="1">
      <c r="A66" s="63"/>
      <c r="B66" s="63"/>
      <c r="C66" s="64" t="s">
        <v>9</v>
      </c>
      <c r="D66" s="63"/>
      <c r="E66" s="65"/>
      <c r="F66" s="63"/>
      <c r="G66" s="66"/>
      <c r="H66" s="66"/>
      <c r="I66" s="63"/>
      <c r="J66" s="67">
        <f>J51+J39+J31+J27+J20+J17+J10+J5</f>
        <v>0</v>
      </c>
    </row>
    <row r="69" ht="12.75" collapsed="1">
      <c r="J69" s="14"/>
    </row>
    <row r="70" ht="12.75">
      <c r="J70" s="14"/>
    </row>
    <row r="78" ht="12.75" collapsed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15" customHeight="1"/>
    <row r="99" ht="24.95" customHeight="1"/>
    <row r="100" ht="18" customHeight="1"/>
    <row r="101" ht="24.95" customHeight="1"/>
    <row r="102" ht="24.95" customHeight="1"/>
  </sheetData>
  <sheetProtection selectLockedCells="1" selectUnlockedCells="1"/>
  <autoFilter ref="A2:J102"/>
  <hyperlinks>
    <hyperlink ref="E71" r:id="rId1" display="DXP 44 HD 4K"/>
    <hyperlink ref="E73" r:id="rId2" display="DTP HDMI 4K 230 Tx"/>
    <hyperlink ref="E74" r:id="rId3" display="DTP HDMI 4K 230 Rx"/>
  </hyperlinks>
  <printOptions/>
  <pageMargins left="0.7480314960629921" right="0.7480314960629921" top="0.984251968503937" bottom="0.984251968503937" header="0.5118110236220472" footer="0.5118110236220472"/>
  <pageSetup fitToHeight="13" fitToWidth="1" horizontalDpi="600" verticalDpi="600" orientation="landscape" paperSize="9" scale="70" r:id="rId4"/>
  <headerFooter alignWithMargins="0">
    <oddFooter>&amp;C&amp;P/&amp;N</oddFooter>
  </headerFooter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ROZSYPAL</cp:lastModifiedBy>
  <cp:lastPrinted>2021-03-19T14:38:36Z</cp:lastPrinted>
  <dcterms:created xsi:type="dcterms:W3CDTF">2016-07-01T11:27:08Z</dcterms:created>
  <dcterms:modified xsi:type="dcterms:W3CDTF">2021-10-22T07:56:55Z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