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říloha č.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<sst xmlns="http://schemas.openxmlformats.org/spreadsheetml/2006/main" count="62" uniqueCount="49">
  <si>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</si>
  <si>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</si>
  <si>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</si>
  <si>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</si>
  <si>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</si>
  <si>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</si>
  <si>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</si>
  <si>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</si>
  <si>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</si>
  <si>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</si>
  <si>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</si>
  <si>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</si>
  <si>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</si>
  <si>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</si>
  <si>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</si>
  <si>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</si>
  <si>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- měsíční paušál bez volných minut a SMS</t>
  </si>
  <si>
    <t>2.</t>
  </si>
  <si>
    <t>vnitrostátní odchozí hovory</t>
  </si>
  <si>
    <t>služby SMS, MMS</t>
  </si>
  <si>
    <t>1 MMS</t>
  </si>
  <si>
    <t>- měsíční platba za používání VPN</t>
  </si>
  <si>
    <t>- do mobilní sítě Vodafone</t>
  </si>
  <si>
    <t>- do mobilní sítě T-Mobile</t>
  </si>
  <si>
    <t>- do pevných sítí</t>
  </si>
  <si>
    <t>3.</t>
  </si>
  <si>
    <t>4.</t>
  </si>
  <si>
    <t>5.</t>
  </si>
  <si>
    <t>6.</t>
  </si>
  <si>
    <t>7.</t>
  </si>
  <si>
    <t>8.</t>
  </si>
  <si>
    <t>9.</t>
  </si>
  <si>
    <t>10.</t>
  </si>
  <si>
    <t>- měsíční paušální platba</t>
  </si>
  <si>
    <t>- odchozí SMS</t>
  </si>
  <si>
    <t>- odchozí MMS</t>
  </si>
  <si>
    <t>NABÍDKOVÁ CENA ZA JEDEN MĚSÍC SLUŽEB</t>
  </si>
  <si>
    <t>NABÍDKOVÁ CENA ZA DOBU PLNĚNÍ 24 měsíců</t>
  </si>
  <si>
    <t>11.</t>
  </si>
  <si>
    <t>- do mobilní sítě O2</t>
  </si>
  <si>
    <t>12.</t>
  </si>
  <si>
    <t>Hlasový tarif B) s neomezeným provozem v ČR</t>
  </si>
  <si>
    <t>13.</t>
  </si>
  <si>
    <t>14.</t>
  </si>
  <si>
    <t>- v rámci vlastních SIM uzavřené smlouvy (VPN)</t>
  </si>
  <si>
    <t>- odchozí SMS v rámci vlastních SIM uzavřené smlouvy (VPN)</t>
  </si>
  <si>
    <t>- měsíční datový tarif s min 30 GB</t>
  </si>
  <si>
    <t>- měsíční datový tarif s min 6 GB</t>
  </si>
  <si>
    <t>- měsíční datový tarif s min 3 GB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</si>
</sst>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.0000\ &quot;Kč&quot;"/>
    <numFmt numFmtId="176" formatCode="#,##0.0000000000\ &quot;Kč&quot;"/>
    <numFmt numFmtId="177" formatCode="#,##0.0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\ &quot;Kč&quot;;[Red]\-#,##0.000\ &quot;Kč&quot;"/>
    <numFmt numFmtId="182" formatCode="#,##0_ ;\-#,##0\ "/>
    <numFmt numFmtId="183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4" fontId="21" fillId="0" borderId="0" xfId="0" applyNumberFormat="1" applyFont="1" applyFill="1" applyAlignment="1" applyProtection="1">
      <alignment/>
      <protection hidden="1"/>
    </xf>
    <xf numFmtId="174" fontId="2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/>
      <protection hidden="1"/>
    </xf>
    <xf numFmtId="49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/>
      <protection hidden="1"/>
    </xf>
    <xf numFmtId="0" fontId="26" fillId="24" borderId="11" xfId="0" applyFont="1" applyFill="1" applyBorder="1" applyAlignment="1" applyProtection="1">
      <alignment horizontal="center"/>
      <protection hidden="1"/>
    </xf>
    <xf numFmtId="0" fontId="24" fillId="24" borderId="11" xfId="0" applyFont="1" applyFill="1" applyBorder="1" applyAlignment="1" applyProtection="1">
      <alignment/>
      <protection locked="0"/>
    </xf>
    <xf numFmtId="0" fontId="24" fillId="24" borderId="11" xfId="0" applyFont="1" applyFill="1" applyBorder="1" applyAlignment="1" applyProtection="1">
      <alignment/>
      <protection hidden="1"/>
    </xf>
    <xf numFmtId="0" fontId="24" fillId="24" borderId="12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6" fillId="10" borderId="0" xfId="34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17" xfId="0" applyNumberFormat="1" applyFont="1" applyFill="1" applyBorder="1" applyAlignment="1" applyProtection="1">
      <alignment horizontal="right"/>
      <protection hidden="1"/>
    </xf>
    <xf numFmtId="49" fontId="25" fillId="24" borderId="0" xfId="0" applyNumberFormat="1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 horizontal="center" vertical="center"/>
      <protection locked="0"/>
    </xf>
    <xf numFmtId="174" fontId="26" fillId="24" borderId="0" xfId="0" applyNumberFormat="1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center"/>
      <protection locked="0"/>
    </xf>
    <xf numFmtId="174" fontId="26" fillId="24" borderId="17" xfId="0" applyNumberFormat="1" applyFont="1" applyFill="1" applyBorder="1" applyAlignment="1" applyProtection="1">
      <alignment horizontal="right"/>
      <protection hidden="1"/>
    </xf>
    <xf numFmtId="16" fontId="24" fillId="0" borderId="16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/>
      <protection hidden="1"/>
    </xf>
    <xf numFmtId="3" fontId="26" fillId="19" borderId="0" xfId="0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locked="0"/>
    </xf>
    <xf numFmtId="49" fontId="26" fillId="0" borderId="14" xfId="0" applyNumberFormat="1" applyFont="1" applyFill="1" applyBorder="1" applyAlignment="1" applyProtection="1">
      <alignment/>
      <protection hidden="1"/>
    </xf>
    <xf numFmtId="0" fontId="26" fillId="0" borderId="14" xfId="0" applyFont="1" applyFill="1" applyBorder="1" applyAlignment="1" applyProtection="1">
      <alignment horizontal="center"/>
      <protection hidden="1"/>
    </xf>
    <xf numFmtId="43" fontId="26" fillId="10" borderId="14" xfId="34" applyFont="1" applyFill="1" applyBorder="1" applyAlignment="1" applyProtection="1">
      <alignment horizontal="center" vertical="center"/>
      <protection locked="0"/>
    </xf>
    <xf numFmtId="3" fontId="26" fillId="19" borderId="14" xfId="0" applyNumberFormat="1" applyFont="1" applyFill="1" applyBorder="1" applyAlignment="1" applyProtection="1">
      <alignment horizontal="center"/>
      <protection hidden="1"/>
    </xf>
    <xf numFmtId="174" fontId="26" fillId="0" borderId="14" xfId="0" applyNumberFormat="1" applyFont="1" applyFill="1" applyBorder="1" applyAlignment="1" applyProtection="1">
      <alignment horizontal="right"/>
      <protection hidden="1"/>
    </xf>
    <xf numFmtId="0" fontId="26" fillId="0" borderId="14" xfId="0" applyFont="1" applyFill="1" applyBorder="1" applyAlignment="1" applyProtection="1">
      <alignment horizontal="center"/>
      <protection locked="0"/>
    </xf>
    <xf numFmtId="174" fontId="26" fillId="0" borderId="15" xfId="0" applyNumberFormat="1" applyFont="1" applyFill="1" applyBorder="1" applyAlignment="1" applyProtection="1">
      <alignment horizontal="right"/>
      <protection hidden="1"/>
    </xf>
    <xf numFmtId="0" fontId="24" fillId="24" borderId="16" xfId="0" applyFont="1" applyFill="1" applyBorder="1" applyAlignment="1" applyProtection="1">
      <alignment horizontal="center"/>
      <protection locked="0"/>
    </xf>
    <xf numFmtId="49" fontId="25" fillId="24" borderId="0" xfId="0" applyNumberFormat="1" applyFont="1" applyFill="1" applyBorder="1" applyAlignment="1" applyProtection="1">
      <alignment/>
      <protection hidden="1"/>
    </xf>
    <xf numFmtId="43" fontId="26" fillId="24" borderId="11" xfId="34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 horizontal="center"/>
      <protection hidden="1"/>
    </xf>
    <xf numFmtId="43" fontId="26" fillId="10" borderId="14" xfId="34" applyFont="1" applyFill="1" applyBorder="1" applyAlignment="1" applyProtection="1">
      <alignment/>
      <protection locked="0"/>
    </xf>
    <xf numFmtId="3" fontId="26" fillId="0" borderId="14" xfId="0" applyNumberFormat="1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49" fontId="26" fillId="0" borderId="19" xfId="0" applyNumberFormat="1" applyFont="1" applyFill="1" applyBorder="1" applyAlignment="1" applyProtection="1">
      <alignment/>
      <protection hidden="1"/>
    </xf>
    <xf numFmtId="0" fontId="26" fillId="0" borderId="19" xfId="0" applyFont="1" applyFill="1" applyBorder="1" applyAlignment="1" applyProtection="1">
      <alignment horizontal="center"/>
      <protection hidden="1"/>
    </xf>
    <xf numFmtId="43" fontId="26" fillId="10" borderId="19" xfId="34" applyFont="1" applyFill="1" applyBorder="1" applyAlignment="1" applyProtection="1">
      <alignment/>
      <protection locked="0"/>
    </xf>
    <xf numFmtId="3" fontId="26" fillId="19" borderId="19" xfId="0" applyNumberFormat="1" applyFont="1" applyFill="1" applyBorder="1" applyAlignment="1" applyProtection="1">
      <alignment horizontal="center"/>
      <protection hidden="1"/>
    </xf>
    <xf numFmtId="174" fontId="26" fillId="0" borderId="19" xfId="0" applyNumberFormat="1" applyFont="1" applyFill="1" applyBorder="1" applyAlignment="1" applyProtection="1">
      <alignment horizontal="right"/>
      <protection hidden="1"/>
    </xf>
    <xf numFmtId="0" fontId="26" fillId="0" borderId="19" xfId="0" applyFont="1" applyFill="1" applyBorder="1" applyAlignment="1" applyProtection="1">
      <alignment horizontal="center"/>
      <protection locked="0"/>
    </xf>
    <xf numFmtId="174" fontId="26" fillId="0" borderId="20" xfId="0" applyNumberFormat="1" applyFont="1" applyFill="1" applyBorder="1" applyAlignment="1" applyProtection="1">
      <alignment horizontal="right"/>
      <protection hidden="1"/>
    </xf>
    <xf numFmtId="0" fontId="24" fillId="24" borderId="21" xfId="0" applyFont="1" applyFill="1" applyBorder="1" applyAlignment="1" applyProtection="1">
      <alignment horizontal="center"/>
      <protection locked="0"/>
    </xf>
    <xf numFmtId="49" fontId="25" fillId="24" borderId="22" xfId="0" applyNumberFormat="1" applyFont="1" applyFill="1" applyBorder="1" applyAlignment="1" applyProtection="1">
      <alignment/>
      <protection hidden="1"/>
    </xf>
    <xf numFmtId="0" fontId="26" fillId="24" borderId="22" xfId="0" applyFont="1" applyFill="1" applyBorder="1" applyAlignment="1" applyProtection="1">
      <alignment horizontal="center"/>
      <protection hidden="1"/>
    </xf>
    <xf numFmtId="49" fontId="26" fillId="24" borderId="22" xfId="0" applyNumberFormat="1" applyFont="1" applyFill="1" applyBorder="1" applyAlignment="1" applyProtection="1">
      <alignment horizontal="center"/>
      <protection locked="0"/>
    </xf>
    <xf numFmtId="174" fontId="25" fillId="24" borderId="22" xfId="0" applyNumberFormat="1" applyFont="1" applyFill="1" applyBorder="1" applyAlignment="1" applyProtection="1">
      <alignment horizontal="right"/>
      <protection hidden="1"/>
    </xf>
    <xf numFmtId="0" fontId="25" fillId="24" borderId="22" xfId="0" applyFont="1" applyFill="1" applyBorder="1" applyAlignment="1" applyProtection="1">
      <alignment horizontal="right"/>
      <protection locked="0"/>
    </xf>
    <xf numFmtId="174" fontId="25" fillId="24" borderId="23" xfId="0" applyNumberFormat="1" applyFont="1" applyFill="1" applyBorder="1" applyAlignment="1" applyProtection="1">
      <alignment horizontal="right"/>
      <protection hidden="1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174" fontId="25" fillId="24" borderId="0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 applyProtection="1">
      <alignment horizontal="right"/>
      <protection locked="0"/>
    </xf>
    <xf numFmtId="174" fontId="25" fillId="24" borderId="17" xfId="0" applyNumberFormat="1" applyFont="1" applyFill="1" applyBorder="1" applyAlignment="1" applyProtection="1">
      <alignment horizontal="right"/>
      <protection hidden="1"/>
    </xf>
    <xf numFmtId="0" fontId="24" fillId="24" borderId="13" xfId="0" applyFont="1" applyFill="1" applyBorder="1" applyAlignment="1" applyProtection="1">
      <alignment horizontal="center"/>
      <protection locked="0"/>
    </xf>
    <xf numFmtId="49" fontId="25" fillId="24" borderId="14" xfId="0" applyNumberFormat="1" applyFont="1" applyFill="1" applyBorder="1" applyAlignment="1" applyProtection="1">
      <alignment/>
      <protection hidden="1"/>
    </xf>
    <xf numFmtId="0" fontId="26" fillId="24" borderId="14" xfId="0" applyFont="1" applyFill="1" applyBorder="1" applyAlignment="1" applyProtection="1">
      <alignment horizontal="center"/>
      <protection hidden="1"/>
    </xf>
    <xf numFmtId="49" fontId="26" fillId="24" borderId="14" xfId="0" applyNumberFormat="1" applyFont="1" applyFill="1" applyBorder="1" applyAlignment="1" applyProtection="1">
      <alignment horizontal="center"/>
      <protection locked="0"/>
    </xf>
    <xf numFmtId="174" fontId="25" fillId="24" borderId="14" xfId="0" applyNumberFormat="1" applyFont="1" applyFill="1" applyBorder="1" applyAlignment="1" applyProtection="1">
      <alignment horizontal="right"/>
      <protection hidden="1"/>
    </xf>
    <xf numFmtId="0" fontId="25" fillId="24" borderId="14" xfId="0" applyFont="1" applyFill="1" applyBorder="1" applyAlignment="1" applyProtection="1">
      <alignment horizontal="right"/>
      <protection locked="0"/>
    </xf>
    <xf numFmtId="174" fontId="25" fillId="24" borderId="15" xfId="0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D31" sqref="D31"/>
    </sheetView>
  </sheetViews>
  <sheetFormatPr defaultColWidth="9.140625" defaultRowHeight="15"/>
  <cols>
    <col min="1" max="1" width="6.57421875" style="1" customWidth="1"/>
    <col min="2" max="2" width="66.7109375" style="7" customWidth="1"/>
    <col min="3" max="3" width="15.57421875" style="7" customWidth="1"/>
    <col min="4" max="4" width="20.28125" style="1" customWidth="1"/>
    <col min="5" max="5" width="16.7109375" style="7" bestFit="1" customWidth="1"/>
    <col min="6" max="6" width="18.140625" style="7" bestFit="1" customWidth="1"/>
    <col min="7" max="7" width="6.140625" style="1" bestFit="1" customWidth="1"/>
    <col min="8" max="8" width="18.140625" style="7" bestFit="1" customWidth="1"/>
    <col min="9" max="9" width="6.28125" style="1" customWidth="1"/>
    <col min="10" max="16384" width="9.140625" style="1" customWidth="1"/>
  </cols>
  <sheetData>
    <row r="1" spans="1:8" ht="30" customHeight="1">
      <c r="A1" s="16"/>
      <c r="B1" s="17" t="s">
        <v>11</v>
      </c>
      <c r="C1" s="18" t="s">
        <v>0</v>
      </c>
      <c r="D1" s="19" t="s">
        <v>13</v>
      </c>
      <c r="E1" s="18" t="s">
        <v>1</v>
      </c>
      <c r="F1" s="18" t="s">
        <v>2</v>
      </c>
      <c r="G1" s="20" t="s">
        <v>3</v>
      </c>
      <c r="H1" s="21" t="s">
        <v>4</v>
      </c>
    </row>
    <row r="2" spans="1:8" ht="16.5" thickBot="1">
      <c r="A2" s="22"/>
      <c r="B2" s="23"/>
      <c r="C2" s="24"/>
      <c r="D2" s="25" t="s">
        <v>5</v>
      </c>
      <c r="E2" s="24" t="s">
        <v>6</v>
      </c>
      <c r="F2" s="24" t="s">
        <v>6</v>
      </c>
      <c r="G2" s="26" t="s">
        <v>7</v>
      </c>
      <c r="H2" s="27" t="s">
        <v>6</v>
      </c>
    </row>
    <row r="3" spans="1:8" ht="15.75">
      <c r="A3" s="28"/>
      <c r="B3" s="29" t="s">
        <v>14</v>
      </c>
      <c r="C3" s="30" t="s">
        <v>8</v>
      </c>
      <c r="D3" s="31"/>
      <c r="E3" s="32"/>
      <c r="F3" s="32"/>
      <c r="G3" s="31"/>
      <c r="H3" s="33"/>
    </row>
    <row r="4" spans="1:8" ht="15.75">
      <c r="A4" s="34" t="s">
        <v>15</v>
      </c>
      <c r="B4" s="35" t="s">
        <v>16</v>
      </c>
      <c r="C4" s="36" t="s">
        <v>8</v>
      </c>
      <c r="D4" s="37">
        <v>0</v>
      </c>
      <c r="E4" s="36">
        <v>530</v>
      </c>
      <c r="F4" s="38">
        <f>D4*E4</f>
        <v>0</v>
      </c>
      <c r="G4" s="39">
        <v>21</v>
      </c>
      <c r="H4" s="40">
        <f>F4*(1+G4/100)</f>
        <v>0</v>
      </c>
    </row>
    <row r="5" spans="1:8" ht="15.75">
      <c r="A5" s="34" t="s">
        <v>17</v>
      </c>
      <c r="B5" s="35" t="s">
        <v>21</v>
      </c>
      <c r="C5" s="36" t="s">
        <v>8</v>
      </c>
      <c r="D5" s="37">
        <v>0</v>
      </c>
      <c r="E5" s="36">
        <v>530</v>
      </c>
      <c r="F5" s="38">
        <f>D5*E5</f>
        <v>0</v>
      </c>
      <c r="G5" s="39">
        <v>21</v>
      </c>
      <c r="H5" s="40">
        <f>F5*(1+G5/100)</f>
        <v>0</v>
      </c>
    </row>
    <row r="6" spans="1:8" ht="15.75">
      <c r="A6" s="34"/>
      <c r="B6" s="41" t="s">
        <v>18</v>
      </c>
      <c r="C6" s="42"/>
      <c r="D6" s="43"/>
      <c r="E6" s="42"/>
      <c r="F6" s="44"/>
      <c r="G6" s="45"/>
      <c r="H6" s="46"/>
    </row>
    <row r="7" spans="1:8" ht="15.75">
      <c r="A7" s="47" t="s">
        <v>25</v>
      </c>
      <c r="B7" s="48" t="s">
        <v>44</v>
      </c>
      <c r="C7" s="36" t="s">
        <v>9</v>
      </c>
      <c r="D7" s="37">
        <v>0</v>
      </c>
      <c r="E7" s="49">
        <v>8930</v>
      </c>
      <c r="F7" s="38">
        <v>0</v>
      </c>
      <c r="G7" s="39">
        <v>21</v>
      </c>
      <c r="H7" s="40">
        <f aca="true" t="shared" si="0" ref="H7:H15">F7*(1+G7/100)</f>
        <v>0</v>
      </c>
    </row>
    <row r="8" spans="1:8" ht="15.75">
      <c r="A8" s="34" t="s">
        <v>26</v>
      </c>
      <c r="B8" s="48" t="s">
        <v>39</v>
      </c>
      <c r="C8" s="36" t="s">
        <v>9</v>
      </c>
      <c r="D8" s="37">
        <v>0</v>
      </c>
      <c r="E8" s="49">
        <v>11760</v>
      </c>
      <c r="F8" s="38">
        <f aca="true" t="shared" si="1" ref="F8:F15">D8*E8</f>
        <v>0</v>
      </c>
      <c r="G8" s="39">
        <v>21</v>
      </c>
      <c r="H8" s="40">
        <f t="shared" si="0"/>
        <v>0</v>
      </c>
    </row>
    <row r="9" spans="1:8" ht="15.75">
      <c r="A9" s="34" t="s">
        <v>27</v>
      </c>
      <c r="B9" s="48" t="s">
        <v>22</v>
      </c>
      <c r="C9" s="36" t="s">
        <v>9</v>
      </c>
      <c r="D9" s="37">
        <v>0</v>
      </c>
      <c r="E9" s="49">
        <v>6470</v>
      </c>
      <c r="F9" s="38">
        <v>0</v>
      </c>
      <c r="G9" s="39">
        <v>21</v>
      </c>
      <c r="H9" s="40">
        <f>F9*(1+G9/100)</f>
        <v>0</v>
      </c>
    </row>
    <row r="10" spans="1:8" ht="15.75">
      <c r="A10" s="34" t="s">
        <v>28</v>
      </c>
      <c r="B10" s="48" t="s">
        <v>23</v>
      </c>
      <c r="C10" s="36" t="s">
        <v>9</v>
      </c>
      <c r="D10" s="37">
        <v>0</v>
      </c>
      <c r="E10" s="49">
        <v>11760</v>
      </c>
      <c r="F10" s="38">
        <f t="shared" si="1"/>
        <v>0</v>
      </c>
      <c r="G10" s="39">
        <v>21</v>
      </c>
      <c r="H10" s="40">
        <f t="shared" si="0"/>
        <v>0</v>
      </c>
    </row>
    <row r="11" spans="1:8" ht="15.75">
      <c r="A11" s="34" t="s">
        <v>29</v>
      </c>
      <c r="B11" s="48" t="s">
        <v>24</v>
      </c>
      <c r="C11" s="36" t="s">
        <v>9</v>
      </c>
      <c r="D11" s="37">
        <v>0</v>
      </c>
      <c r="E11" s="49">
        <v>2080</v>
      </c>
      <c r="F11" s="38">
        <f>D11*E11</f>
        <v>0</v>
      </c>
      <c r="G11" s="39">
        <v>21</v>
      </c>
      <c r="H11" s="40">
        <f>F11*(1+G11/100)</f>
        <v>0</v>
      </c>
    </row>
    <row r="12" spans="1:8" ht="15.75">
      <c r="A12" s="34"/>
      <c r="B12" s="41" t="s">
        <v>19</v>
      </c>
      <c r="C12" s="42"/>
      <c r="D12" s="43"/>
      <c r="E12" s="42"/>
      <c r="F12" s="44"/>
      <c r="G12" s="45"/>
      <c r="H12" s="46"/>
    </row>
    <row r="13" spans="1:8" ht="15.75">
      <c r="A13" s="34" t="s">
        <v>30</v>
      </c>
      <c r="B13" s="48" t="s">
        <v>45</v>
      </c>
      <c r="C13" s="36" t="s">
        <v>10</v>
      </c>
      <c r="D13" s="37">
        <v>0</v>
      </c>
      <c r="E13" s="49">
        <v>3900</v>
      </c>
      <c r="F13" s="38">
        <f>D13*E13</f>
        <v>0</v>
      </c>
      <c r="G13" s="39">
        <v>21</v>
      </c>
      <c r="H13" s="40">
        <f>F13*(1+G13/100)</f>
        <v>0</v>
      </c>
    </row>
    <row r="14" spans="1:8" ht="15.75">
      <c r="A14" s="34" t="s">
        <v>31</v>
      </c>
      <c r="B14" s="48" t="s">
        <v>34</v>
      </c>
      <c r="C14" s="36" t="s">
        <v>10</v>
      </c>
      <c r="D14" s="37">
        <v>0</v>
      </c>
      <c r="E14" s="49">
        <v>4530</v>
      </c>
      <c r="F14" s="38">
        <f t="shared" si="1"/>
        <v>0</v>
      </c>
      <c r="G14" s="39">
        <v>21</v>
      </c>
      <c r="H14" s="40">
        <f t="shared" si="0"/>
        <v>0</v>
      </c>
    </row>
    <row r="15" spans="1:8" ht="16.5" thickBot="1">
      <c r="A15" s="50" t="s">
        <v>32</v>
      </c>
      <c r="B15" s="51" t="s">
        <v>35</v>
      </c>
      <c r="C15" s="52" t="s">
        <v>20</v>
      </c>
      <c r="D15" s="53">
        <v>0</v>
      </c>
      <c r="E15" s="54">
        <v>81</v>
      </c>
      <c r="F15" s="55">
        <f t="shared" si="1"/>
        <v>0</v>
      </c>
      <c r="G15" s="56">
        <v>21</v>
      </c>
      <c r="H15" s="57">
        <f t="shared" si="0"/>
        <v>0</v>
      </c>
    </row>
    <row r="16" spans="1:8" ht="15.75">
      <c r="A16" s="58"/>
      <c r="B16" s="59" t="s">
        <v>41</v>
      </c>
      <c r="C16" s="42"/>
      <c r="D16" s="60"/>
      <c r="E16" s="61"/>
      <c r="F16" s="44"/>
      <c r="G16" s="45"/>
      <c r="H16" s="46"/>
    </row>
    <row r="17" spans="1:8" ht="16.5" thickBot="1">
      <c r="A17" s="50" t="s">
        <v>38</v>
      </c>
      <c r="B17" s="51" t="s">
        <v>33</v>
      </c>
      <c r="C17" s="52" t="s">
        <v>8</v>
      </c>
      <c r="D17" s="62">
        <v>0</v>
      </c>
      <c r="E17" s="63">
        <v>22</v>
      </c>
      <c r="F17" s="55">
        <f>D17*E17</f>
        <v>0</v>
      </c>
      <c r="G17" s="56">
        <v>21</v>
      </c>
      <c r="H17" s="57">
        <f>F17*(1+G17/100)</f>
        <v>0</v>
      </c>
    </row>
    <row r="18" spans="1:8" ht="15.75">
      <c r="A18" s="58"/>
      <c r="B18" s="59" t="s">
        <v>12</v>
      </c>
      <c r="C18" s="42"/>
      <c r="D18" s="64"/>
      <c r="E18" s="42"/>
      <c r="F18" s="44"/>
      <c r="G18" s="45"/>
      <c r="H18" s="46"/>
    </row>
    <row r="19" spans="1:8" ht="15.75">
      <c r="A19" s="65" t="s">
        <v>40</v>
      </c>
      <c r="B19" s="66" t="s">
        <v>46</v>
      </c>
      <c r="C19" s="67" t="s">
        <v>8</v>
      </c>
      <c r="D19" s="68">
        <v>0</v>
      </c>
      <c r="E19" s="69">
        <v>1</v>
      </c>
      <c r="F19" s="70">
        <v>0</v>
      </c>
      <c r="G19" s="71">
        <v>21</v>
      </c>
      <c r="H19" s="72">
        <f>F19*(1+G19/100)</f>
        <v>0</v>
      </c>
    </row>
    <row r="20" spans="1:8" ht="15.75">
      <c r="A20" s="65" t="s">
        <v>42</v>
      </c>
      <c r="B20" s="66" t="s">
        <v>47</v>
      </c>
      <c r="C20" s="67" t="s">
        <v>8</v>
      </c>
      <c r="D20" s="68">
        <v>0</v>
      </c>
      <c r="E20" s="69">
        <v>94</v>
      </c>
      <c r="F20" s="70">
        <v>0</v>
      </c>
      <c r="G20" s="71">
        <v>21</v>
      </c>
      <c r="H20" s="72">
        <v>0</v>
      </c>
    </row>
    <row r="21" spans="1:8" ht="15.75">
      <c r="A21" s="65" t="s">
        <v>43</v>
      </c>
      <c r="B21" s="66" t="s">
        <v>48</v>
      </c>
      <c r="C21" s="67" t="s">
        <v>8</v>
      </c>
      <c r="D21" s="68">
        <v>0</v>
      </c>
      <c r="E21" s="69">
        <v>20</v>
      </c>
      <c r="F21" s="70">
        <v>0</v>
      </c>
      <c r="G21" s="71">
        <v>21</v>
      </c>
      <c r="H21" s="72">
        <v>0</v>
      </c>
    </row>
    <row r="22" spans="1:8" ht="15.75">
      <c r="A22" s="73"/>
      <c r="B22" s="74" t="s">
        <v>36</v>
      </c>
      <c r="C22" s="75"/>
      <c r="D22" s="76"/>
      <c r="E22" s="75"/>
      <c r="F22" s="77">
        <f>SUM(F4:F21)</f>
        <v>0</v>
      </c>
      <c r="G22" s="78"/>
      <c r="H22" s="79">
        <f>SUM(H4:H21)</f>
        <v>0</v>
      </c>
    </row>
    <row r="23" spans="1:8" ht="15.75">
      <c r="A23" s="58"/>
      <c r="B23" s="59"/>
      <c r="C23" s="42"/>
      <c r="D23" s="80"/>
      <c r="E23" s="42"/>
      <c r="F23" s="81"/>
      <c r="G23" s="82"/>
      <c r="H23" s="83"/>
    </row>
    <row r="24" spans="1:8" ht="16.5" thickBot="1">
      <c r="A24" s="84"/>
      <c r="B24" s="85" t="s">
        <v>37</v>
      </c>
      <c r="C24" s="86"/>
      <c r="D24" s="87"/>
      <c r="E24" s="86"/>
      <c r="F24" s="88">
        <f>F22*24</f>
        <v>0</v>
      </c>
      <c r="G24" s="89"/>
      <c r="H24" s="90">
        <f>H22*24</f>
        <v>0</v>
      </c>
    </row>
    <row r="25" spans="1:8" ht="21" customHeight="1">
      <c r="A25" s="15"/>
      <c r="B25" s="12"/>
      <c r="C25" s="2"/>
      <c r="D25" s="5"/>
      <c r="E25" s="2"/>
      <c r="F25" s="2"/>
      <c r="G25" s="4"/>
      <c r="H25" s="6"/>
    </row>
    <row r="26" spans="1:6" ht="15.75">
      <c r="A26" s="11"/>
      <c r="B26" s="13"/>
      <c r="E26" s="8"/>
      <c r="F26" s="3"/>
    </row>
    <row r="27" spans="1:6" ht="15.75">
      <c r="A27" s="11"/>
      <c r="B27" s="13"/>
      <c r="E27" s="8"/>
      <c r="F27" s="3"/>
    </row>
    <row r="28" spans="1:6" ht="15.75">
      <c r="A28" s="11"/>
      <c r="B28" s="13"/>
      <c r="E28" s="8"/>
      <c r="F28" s="3"/>
    </row>
    <row r="29" spans="1:6" ht="15.75">
      <c r="A29" s="11"/>
      <c r="B29" s="13"/>
      <c r="E29" s="8"/>
      <c r="F29" s="3"/>
    </row>
    <row r="30" spans="1:6" ht="15.75">
      <c r="A30" s="11"/>
      <c r="B30" s="13"/>
      <c r="E30" s="8"/>
      <c r="F30" s="3"/>
    </row>
    <row r="31" spans="1:2" ht="15.75">
      <c r="A31" s="11"/>
      <c r="B31" s="14"/>
    </row>
    <row r="32" ht="15.75">
      <c r="F32" s="9"/>
    </row>
    <row r="34" ht="15.75">
      <c r="F34" s="10"/>
    </row>
    <row r="35" ht="15.75">
      <c r="F35" s="9"/>
    </row>
    <row r="36" ht="15.75">
      <c r="F36" s="9"/>
    </row>
    <row r="37" ht="15.75">
      <c r="F37" s="9"/>
    </row>
  </sheetData>
  <sheetProtection/>
  <mergeCells count="2">
    <mergeCell ref="B1:B2"/>
    <mergeCell ref="A1:A2"/>
  </mergeCells>
  <printOptions horizontalCentered="1"/>
  <pageMargins left="0.7874015748031497" right="0.7874015748031497" top="1.6929133858267718" bottom="2.283464566929134" header="0.5118110236220472" footer="1.5748031496062993"/>
  <pageSetup fitToHeight="1" fitToWidth="1" horizontalDpi="600" verticalDpi="600" orientation="landscape" paperSize="9" scale="76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ŽVAKOVÁ DiS.</dc:creator>
  <cp:keywords/>
  <dc:description/>
  <cp:lastModifiedBy>Ivo Sztwiertnia</cp:lastModifiedBy>
  <cp:lastPrinted>2019-06-20T06:58:42Z</cp:lastPrinted>
  <dcterms:created xsi:type="dcterms:W3CDTF">2011-02-28T09:51:33Z</dcterms:created>
  <dcterms:modified xsi:type="dcterms:W3CDTF">2019-10-03T07:39:15Z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