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040" windowHeight="8496" tabRatio="607" activeTab="0"/>
  </bookViews>
  <sheets>
    <sheet name="AV" sheetId="2" r:id="rId1"/>
  </sheets>
  <definedNames>
    <definedName name="Excel_BuiltIn_Print_Area_3">#REF!</definedName>
    <definedName name="Excel_BuiltIn_Print_Titles_3">#REF!</definedName>
    <definedName name="Excel_BuiltIn_Print_Titles_4">'AV'!$3:$3</definedName>
    <definedName name="Excel_BuiltIn_Print_Titles_4_1">#REF!</definedName>
    <definedName name="_xlnm.Print_Area" localSheetId="0">'AV'!$A$3:$H$30</definedName>
    <definedName name="_xlnm.Print_Titles" localSheetId="0">'AV'!$3:$3</definedName>
  </definedNames>
  <calcPr calcId="191029"/>
  <extLst/>
</workbook>
</file>

<file path=xl/sharedStrings.xml><?xml version="1.0" encoding="utf-8"?>
<sst xmlns="http://schemas.openxmlformats.org/spreadsheetml/2006/main" count="73" uniqueCount="53">
  <si>
    <t>Jednotková cena / Kč bez DPH</t>
  </si>
  <si>
    <t>Množství</t>
  </si>
  <si>
    <t>Cena celkem / Kč bez DPH</t>
  </si>
  <si>
    <t>Označení</t>
  </si>
  <si>
    <t>ks</t>
  </si>
  <si>
    <t>Značka / Typové označení</t>
  </si>
  <si>
    <t>UPS</t>
  </si>
  <si>
    <t>DCI TECHNOLOGIE PRO PŘEHRÁVÁNÍ A SPRÁVU DIGITÁLNÍHO OBSAHU - 2D</t>
  </si>
  <si>
    <t>set</t>
  </si>
  <si>
    <t xml:space="preserve">Instalace 3D digitální kino techniky, zaškolení obsluhy </t>
  </si>
  <si>
    <t xml:space="preserve">Podstavec pod daný typ DCI projektoru s možností výškového nastavení a aretace pozice podstavce i projektoru. 2 x 19 RU prostor pro technologická zařízení. </t>
  </si>
  <si>
    <t xml:space="preserve">Jednorázové pasivní brýle pro sledování 3D obsahu dětské. Technologie založená na polarizaci světla. Brýle bez jakékoliv zabudované elektroniky. Váha 3D brýlí max 10g. </t>
  </si>
  <si>
    <t>Drobný instalační materiál</t>
  </si>
  <si>
    <t>DCI server</t>
  </si>
  <si>
    <t>Popis - minimální parametry</t>
  </si>
  <si>
    <t>Instalační materiál</t>
  </si>
  <si>
    <t>Instalační práce</t>
  </si>
  <si>
    <t>Nová promítací plocha</t>
  </si>
  <si>
    <t>Objektiv</t>
  </si>
  <si>
    <t>Podstavec</t>
  </si>
  <si>
    <t>DCI projektor 4K</t>
  </si>
  <si>
    <t>3D set</t>
  </si>
  <si>
    <t>3D brýle pro dospělé</t>
  </si>
  <si>
    <t>3D brýle dětské</t>
  </si>
  <si>
    <t>Drobný instalační materiál, včetně propojovacích kabelů</t>
  </si>
  <si>
    <t>DCI TECHNOLOGIE PRO PŘEHRÁVÁNÍ 3D OBSAHU</t>
  </si>
  <si>
    <t>Množ. jednotka</t>
  </si>
  <si>
    <t>Instalační práce zahrnující: úprava kabeláže a kabiny, Nastavení parametrů projekčního systému dle DCI, zaškolení obsluhy. Montáž nové promítací plochy. Nastavení parametrů DCI.</t>
  </si>
  <si>
    <t>Zajištění podchozí výšky pod projekčními paprsky projektoru</t>
  </si>
  <si>
    <t>PC sestava obsluhy</t>
  </si>
  <si>
    <t>CRU SATA 2 rámeček pro vkládání disků s DCP obsahem do PC.</t>
  </si>
  <si>
    <t>Rackové řešení záložního zdroje 2RU, pro backup při výpadku elektrické energie, kapacita: 1980 W/ 2200 VA, nominální napětí: 230 V, Komunikační rozhraní: DB-9 RS-232/LAN/USB, doba nabíjení: cca 3 hodiny, zálohovací doba s polovičním zatížením: 15,7 minut (990 W), zálohovací doba s plným zatížením: 5,2 minut (1980 W). Podmínkou je umožnění signalizace provozu z baterií na serveru.</t>
  </si>
  <si>
    <t>Zaškolení</t>
  </si>
  <si>
    <t xml:space="preserve">DCI ULOŽIŠTĚ </t>
  </si>
  <si>
    <t xml:space="preserve">Projekční sklo plně podporující DCI i kino projekci, bez lomů a odrazu světla, velikost dle aktuálního rozměru. Světelná propustnost min. 97%. </t>
  </si>
  <si>
    <t>Projekční sklo</t>
  </si>
  <si>
    <t>Zajištění podchozí výšky pod projekčními paprsky projektoru. Nutné vyřešit v rámci instalace dle skutečného stavu na místě, v koordinaci se zadavatelem. V posledních dvou řadách demontovat část sedadel a instalovat ohrazení zamezující vstup pod projekční paprsky. Zahrnuje instalační materiál, včetně instalační práce.</t>
  </si>
  <si>
    <t>Datové uložiště NAS pro zálohu a přehrávání DCP obsahu (filmů). Datové připojení s IMB DCI serverem. Přímé přehrávání DCP obsahu přímo z DCI uložiště bez nutnosti kopírování na lokální uložiště IMB DCI serveru. Dále datové připojení na multimediální PC z důvodu správy a zálohování obsahu. Podpora protokolu NFS. 4x4TB pevný disk (hot swapable) s RAID konfigurací (10,5TB využitelného prostoru v RAID 5). Rackové uložení 1RU. 4x USB 3.0, 4x Gbit LAN, HDMI 1.4b, duální napájecí zdroj 250W.</t>
  </si>
  <si>
    <t>č.</t>
  </si>
  <si>
    <t xml:space="preserve">VÝŠE DPH </t>
  </si>
  <si>
    <t>Motorově ovládaný 4K objektiv pro daný DCI laserový projektor. Rozsah objektivu vhodný pro plné pokrytí formátů FLAT i SCOPE pro dané rozměry plátna a projekční vzdálenost kina.</t>
  </si>
  <si>
    <t>Kompletní PC sestava obsluhy pro správu zařízení (Projektor, Server) a přehrávání alternativního obsahu (videa, prezentace...). Zařízení zároveň může sloužit sloužit jako archivní disková záloha pro uchovávání DCP masterů. Minimální disková kapacita 1TB. Min. konfigurace vstupů: USB 3.0, Esata a výstupů 1x DVI-I, 1x HDMI. SW Ext2/3 driver(reader), FTP klient, SW výbava pro projekci multimediálního obsahu a prezentace. Blu-ray mechanika. Včetně LCD monitoru s minimálním rozlišením 1920x1080 (1920x1200) bodů/22", bezdrátová klávesnice a myš.</t>
  </si>
  <si>
    <t>Instalační materiál, lišty, chráničky, krabice, pro vedení kabeláže k projektoru včetně následného seřízení projektoru. Kompletní sada audio, video a řídicích kabelů, konektory, kabeláž napájení a zásuvky 230V/400V ostatní
instalační materiál.</t>
  </si>
  <si>
    <t xml:space="preserve">3D set pracující na principu polarizace světla. Plně kompatibilní s dodávaným  DCI projektorem umožňující promítání 3D obsahu na bílo-stříbrné polarizační kino plátno bez nutnosti výměny objektivu. Automatizovaný 2D/3D posuv s rozpoznáváním 2D/3D obsahu na základě komunikace s DCI serverem/projektorem. Podpora vysokorychlostního 3D HFR (High Frame Rates) až do 400FPS. Dark time max 50µs. Aktivní systém chlazení 3D systému. Technologie kompatibilní s lehkými jednorázovými pasivními 3D brýlemi. Účinnost 3D systému min. 16%. </t>
  </si>
  <si>
    <t xml:space="preserve">Jednorázové pasivní brýle pro sledování 3D obsahu pro dospělé diváky. Technologie založená na polarizaci světla. Brýle bez jakékoliv zabudované elektroniky. Váha 3D brýlí max 10 g. </t>
  </si>
  <si>
    <t>IMS blok/DCI server (Internal Media Server = zásuvný modul pro projektor)  s plnou kompatibilitou propojení s nabízeným projektorem. Integrovaný audioprocesor. Podpora audio systémů 5.1/7.1, Dolby Atmos. IMB musí podporovat pasivní 3D systém na principu polarizace světla s možností projekce na polarizační plátno. Podpora vysokorychlostního 3D HFR (High Frame Rates). Včetně HFR licence. Dual 3G HD-SDI vstup a výstup, 1x HDMI vstup 4K s podporou 3D a deinterlacingu, 2x USB 3.0, 1x USB 2.0, 1x E-sata. Automatická korekce barevného prostoru. Možnost přehrávání DCP přímo z externího NAS/knihovny.. Podpora přehrávání HDR obsahu.</t>
  </si>
  <si>
    <t>Cena za sestavu:</t>
  </si>
  <si>
    <t>CENA CELKEM BEZ DPH:</t>
  </si>
  <si>
    <t>CENA CELKEM S DPH:</t>
  </si>
  <si>
    <t>Zaškolení personálu v minimálním rozsahu 1x3 a 1x 3h.</t>
  </si>
  <si>
    <r>
      <t>Bílo-stříbrná promítací plocha</t>
    </r>
    <r>
      <rPr>
        <sz val="10"/>
        <rFont val="Arial CE"/>
        <family val="2"/>
      </rPr>
      <t xml:space="preserve"> na foliové bázi z PVC s perforací. Minimální technické parametry: Z</t>
    </r>
    <r>
      <rPr>
        <sz val="10"/>
        <rFont val="Arial CE"/>
        <family val="2"/>
      </rPr>
      <t>isk plochy max 1.7</t>
    </r>
    <r>
      <rPr>
        <sz val="10"/>
        <rFont val="Arial CE"/>
        <family val="2"/>
      </rPr>
      <t>. Projekční plocha musí umožňovat projekci 3D pro</t>
    </r>
    <r>
      <rPr>
        <sz val="10"/>
        <rFont val="Arial CE"/>
        <family val="2"/>
      </rPr>
      <t xml:space="preserve"> polarizační 3D systémy</t>
    </r>
    <r>
      <rPr>
        <sz val="10"/>
        <rFont val="Arial CE"/>
        <family val="2"/>
      </rPr>
      <t xml:space="preserve"> s jednorázovými brýlemi. Min. pozorovací úhel při polovičním zisku (HGA) 31°. Velikost perforace max. 0,9mm. Plocha perforace min. 4,16%. Nehořlavý materiál vhodný pro shromažďovací prostory (doloženo certifikátem). Váha max 0,5kg/m2. Včetně instalačních ok po celém obvodu plátna. Vzdálenost instalačních ok 20cm (5x oko/m). Rozměr obrazu minimálně dle aktuální velikosti obrazu.</t>
    </r>
    <r>
      <rPr>
        <sz val="10"/>
        <rFont val="Arial CE"/>
        <family val="2"/>
      </rPr>
      <t xml:space="preserve"> Rozměr plátna dle stávající konstrukce pro vypnutí plátna, nutné zaměřit před instalací.</t>
    </r>
  </si>
  <si>
    <t>SOUHRN</t>
  </si>
  <si>
    <t>Digitální laserový RGB projektor dle specifikace DCI, min. rozlišení 4K (4096x2160 bodů), světelný výkon projektoru 20.000lm, Kontrast 6.000:1, motorově ovládané výměnné objektivy s možností aretace pozice objektivu (zoom, focus, horizontální i vertikální lens-shift). Color Space &gt;95% REC2020. 3P laserová technologie (samostatný zdroj laseru pro každou složku R, G, B).Podpora HFR technologie pro 2D/3D 4K/120FPS. Podpora HDR obsahu. Interní laserový zdroj světla v provedení 3P RBG s životností 50.000 provozních hodin s poklesem výkonu max o 20% v těle projektoru. Originální LCD dotykový panel pro pohodlné lokální nastavení a ovládání projektoru a kinoserveru. Vstupy: 2x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</si>
</sst>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_ ;\-#,##0\ "/>
    <numFmt numFmtId="165" formatCode="_-* #,##0.00\ _K_č_-;\-* #,##0.00\ _K_č_-;_-* \-??\ _K_č_-;_-@_-"/>
    <numFmt numFmtId="166" formatCode="#,##0&quot; F&quot;_);\(#,##0&quot; F)&quot;"/>
    <numFmt numFmtId="167" formatCode="_(\$* #,##0.00_);_(\$* \(#,##0.00\);_(\$* \-??_);_(@_)"/>
    <numFmt numFmtId="168" formatCode="_-* #,##0\ _D_M_-;\-* #,##0\ _D_M_-;_-* &quot;- &quot;_D_M_-;_-@_-"/>
    <numFmt numFmtId="169" formatCode="_-* #,##0.00_-;\-* #,##0.00_-;_-* \-??_-;_-@_-"/>
    <numFmt numFmtId="170" formatCode="_-[$€-2]\ * #,##0.00_-;\-[$€-2]\ * #,##0.00_-;_-[$€-2]\ * \-??_-"/>
    <numFmt numFmtId="171" formatCode="_-* #,##0.00&quot; Kč&quot;_-;\-* #,##0.00&quot; Kč&quot;_-;_-* \-??&quot; Kč&quot;_-;_-@_-"/>
    <numFmt numFmtId="172" formatCode="_-* #,##0&quot; DM&quot;_-;\-* #,##0&quot; DM&quot;_-;_-* &quot;- DM&quot;_-;_-@_-"/>
    <numFmt numFmtId="173" formatCode="_-\£* #,##0.00_-;&quot;-£&quot;* #,##0.00_-;_-\£* \-??_-;_-@_-"/>
    <numFmt numFmtId="174" formatCode="#,##0&quot; Kč&quot;"/>
    <numFmt numFmtId="175" formatCode="#,##0\ _K_č"/>
    <numFmt numFmtId="176" formatCode="#,##0\ [$Kč-405];\-#,##0\ [$Kč-405]"/>
  </numFmts>
  <fonts count="33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1" applyNumberFormat="0" applyFill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1" fillId="0" borderId="3" applyNumberFormat="0" applyFill="0" applyAlignment="0" applyProtection="0"/>
    <xf numFmtId="171" fontId="0" fillId="0" borderId="0" applyFill="0" applyBorder="0" applyAlignment="0" applyProtection="0"/>
    <xf numFmtId="0" fontId="0" fillId="0" borderId="4" applyNumberFormat="0">
      <alignment vertical="center" wrapText="1"/>
      <protection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8" applyNumberFormat="0" applyAlignment="0">
      <protection/>
    </xf>
    <xf numFmtId="0" fontId="13" fillId="5" borderId="0" applyNumberFormat="0" applyAlignment="0">
      <protection/>
    </xf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Fill="0" applyBorder="0" applyProtection="0">
      <alignment horizontal="left"/>
    </xf>
    <xf numFmtId="0" fontId="22" fillId="0" borderId="0" applyNumberFormat="0">
      <alignment horizontal="left" vertical="center"/>
      <protection/>
    </xf>
    <xf numFmtId="0" fontId="0" fillId="7" borderId="9" applyNumberFormat="0" applyAlignment="0" applyProtection="0"/>
    <xf numFmtId="9" fontId="0" fillId="0" borderId="0" applyFill="0" applyBorder="0" applyAlignment="0" applyProtection="0"/>
    <xf numFmtId="0" fontId="23" fillId="0" borderId="10" applyNumberFormat="0" applyFill="0" applyAlignment="0" applyProtection="0"/>
    <xf numFmtId="0" fontId="24" fillId="8" borderId="0" applyNumberFormat="0" applyBorder="0" applyAlignment="0" applyProtection="0"/>
    <xf numFmtId="0" fontId="1" fillId="9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10" borderId="11">
      <alignment vertical="center"/>
      <protection/>
    </xf>
    <xf numFmtId="0" fontId="27" fillId="11" borderId="12" applyNumberFormat="0" applyAlignment="0" applyProtection="0"/>
    <xf numFmtId="0" fontId="29" fillId="2" borderId="12" applyNumberFormat="0" applyAlignment="0" applyProtection="0"/>
    <xf numFmtId="0" fontId="30" fillId="2" borderId="13" applyNumberFormat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4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175" fontId="1" fillId="0" borderId="14" xfId="66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center" vertical="center"/>
    </xf>
    <xf numFmtId="174" fontId="31" fillId="0" borderId="15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 wrapText="1"/>
    </xf>
    <xf numFmtId="176" fontId="1" fillId="0" borderId="18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7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176" fontId="1" fillId="0" borderId="20" xfId="0" applyNumberFormat="1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 wrapText="1" shrinkToFit="1"/>
    </xf>
    <xf numFmtId="175" fontId="31" fillId="0" borderId="22" xfId="0" applyNumberFormat="1" applyFont="1" applyFill="1" applyBorder="1" applyAlignment="1">
      <alignment horizontal="center" vertical="center" wrapText="1" shrinkToFit="1"/>
    </xf>
    <xf numFmtId="0" fontId="31" fillId="0" borderId="22" xfId="0" applyFont="1" applyFill="1" applyBorder="1" applyAlignment="1">
      <alignment horizontal="center" vertical="center"/>
    </xf>
    <xf numFmtId="175" fontId="31" fillId="0" borderId="23" xfId="0" applyNumberFormat="1" applyFont="1" applyFill="1" applyBorder="1" applyAlignment="1">
      <alignment horizontal="center" vertical="center" wrapText="1"/>
    </xf>
    <xf numFmtId="0" fontId="32" fillId="0" borderId="19" xfId="54" applyFont="1" applyFill="1" applyBorder="1" applyAlignment="1">
      <alignment horizontal="left" vertical="center" wrapText="1"/>
      <protection/>
    </xf>
    <xf numFmtId="176" fontId="1" fillId="0" borderId="0" xfId="0" applyNumberFormat="1" applyFont="1" applyFill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right" vertical="center"/>
    </xf>
    <xf numFmtId="0" fontId="1" fillId="18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176" fontId="1" fillId="18" borderId="4" xfId="30" applyNumberFormat="1" applyFont="1" applyFill="1" applyBorder="1" applyAlignment="1">
      <alignment vertical="center" wrapText="1"/>
      <protection/>
    </xf>
    <xf numFmtId="174" fontId="1" fillId="18" borderId="4" xfId="67" applyNumberFormat="1" applyFont="1" applyFill="1" applyBorder="1" applyAlignment="1" applyProtection="1">
      <alignment horizontal="right" vertical="center"/>
      <protection/>
    </xf>
    <xf numFmtId="174" fontId="1" fillId="18" borderId="14" xfId="0" applyNumberFormat="1" applyFont="1" applyFill="1" applyBorder="1" applyAlignment="1">
      <alignment horizontal="right" vertical="center"/>
    </xf>
    <xf numFmtId="174" fontId="0" fillId="18" borderId="27" xfId="66" applyNumberFormat="1" applyFont="1" applyFill="1" applyBorder="1" applyAlignment="1" applyProtection="1">
      <alignment horizontal="right" vertical="center"/>
      <protection/>
    </xf>
    <xf numFmtId="174" fontId="0" fillId="18" borderId="4" xfId="66" applyNumberFormat="1" applyFont="1" applyFill="1" applyBorder="1" applyAlignment="1" applyProtection="1">
      <alignment horizontal="right" vertical="center"/>
      <protection/>
    </xf>
    <xf numFmtId="174" fontId="1" fillId="18" borderId="14" xfId="66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31" fillId="19" borderId="30" xfId="0" applyFont="1" applyFill="1" applyBorder="1" applyAlignment="1">
      <alignment vertical="center"/>
    </xf>
    <xf numFmtId="0" fontId="31" fillId="19" borderId="31" xfId="0" applyFont="1" applyFill="1" applyBorder="1" applyAlignment="1">
      <alignment vertical="center"/>
    </xf>
    <xf numFmtId="0" fontId="31" fillId="19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1" fillId="18" borderId="34" xfId="0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justify" vertical="center" wrapText="1" shrinkToFit="1"/>
    </xf>
    <xf numFmtId="175" fontId="0" fillId="0" borderId="34" xfId="66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/>
    </xf>
    <xf numFmtId="174" fontId="0" fillId="18" borderId="34" xfId="66" applyNumberFormat="1" applyFont="1" applyFill="1" applyBorder="1" applyAlignment="1" applyProtection="1">
      <alignment horizontal="right" vertical="center"/>
      <protection/>
    </xf>
    <xf numFmtId="174" fontId="1" fillId="0" borderId="3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1" fillId="18" borderId="37" xfId="0" applyFont="1" applyFill="1" applyBorder="1" applyAlignment="1">
      <alignment vertical="center" wrapText="1"/>
    </xf>
    <xf numFmtId="0" fontId="1" fillId="0" borderId="37" xfId="0" applyNumberFormat="1" applyFont="1" applyFill="1" applyBorder="1" applyAlignment="1">
      <alignment horizontal="left" vertical="center" wrapText="1" shrinkToFit="1"/>
    </xf>
    <xf numFmtId="175" fontId="1" fillId="0" borderId="37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74" fontId="1" fillId="18" borderId="37" xfId="66" applyNumberFormat="1" applyFont="1" applyFill="1" applyBorder="1" applyAlignment="1" applyProtection="1">
      <alignment horizontal="right" vertical="center"/>
      <protection/>
    </xf>
    <xf numFmtId="174" fontId="1" fillId="0" borderId="38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174" fontId="31" fillId="0" borderId="35" xfId="66" applyNumberFormat="1" applyFont="1" applyFill="1" applyBorder="1" applyAlignment="1" applyProtection="1">
      <alignment horizontal="right" vertical="center"/>
      <protection/>
    </xf>
    <xf numFmtId="174" fontId="31" fillId="0" borderId="20" xfId="66" applyNumberFormat="1" applyFont="1" applyFill="1" applyBorder="1" applyAlignment="1" applyProtection="1">
      <alignment horizontal="right" vertical="center"/>
      <protection/>
    </xf>
    <xf numFmtId="0" fontId="31" fillId="0" borderId="37" xfId="0" applyFont="1" applyFill="1" applyBorder="1" applyAlignment="1">
      <alignment horizontal="left" vertical="center"/>
    </xf>
    <xf numFmtId="174" fontId="31" fillId="0" borderId="38" xfId="66" applyNumberFormat="1" applyFont="1" applyFill="1" applyBorder="1" applyAlignment="1" applyProtection="1">
      <alignment horizontal="right" vertical="center"/>
      <protection/>
    </xf>
    <xf numFmtId="0" fontId="31" fillId="0" borderId="33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36" xfId="0" applyFont="1" applyFill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174" fontId="31" fillId="0" borderId="41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/>
    </xf>
    <xf numFmtId="174" fontId="0" fillId="18" borderId="43" xfId="66" applyNumberFormat="1" applyFont="1" applyFill="1" applyBorder="1" applyAlignment="1" applyProtection="1">
      <alignment horizontal="right" vertical="center"/>
      <protection/>
    </xf>
    <xf numFmtId="176" fontId="1" fillId="0" borderId="44" xfId="0" applyNumberFormat="1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center" vertical="center" wrapText="1" shrinkToFit="1"/>
    </xf>
    <xf numFmtId="175" fontId="31" fillId="0" borderId="21" xfId="0" applyNumberFormat="1" applyFont="1" applyFill="1" applyBorder="1" applyAlignment="1">
      <alignment horizontal="center" vertical="center" wrapText="1" shrinkToFit="1"/>
    </xf>
    <xf numFmtId="0" fontId="31" fillId="0" borderId="45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left" vertical="center"/>
    </xf>
    <xf numFmtId="0" fontId="0" fillId="18" borderId="35" xfId="0" applyFont="1" applyFill="1" applyBorder="1" applyAlignment="1">
      <alignment horizontal="left" vertical="center" wrapText="1"/>
    </xf>
    <xf numFmtId="0" fontId="1" fillId="18" borderId="26" xfId="0" applyFont="1" applyFill="1" applyBorder="1" applyAlignment="1">
      <alignment horizontal="left" vertical="center" wrapText="1"/>
    </xf>
    <xf numFmtId="0" fontId="1" fillId="18" borderId="16" xfId="0" applyFont="1" applyFill="1" applyBorder="1" applyAlignment="1">
      <alignment horizontal="left" vertical="center" wrapText="1"/>
    </xf>
    <xf numFmtId="0" fontId="0" fillId="18" borderId="46" xfId="0" applyFont="1" applyFill="1" applyBorder="1" applyAlignment="1">
      <alignment horizontal="center" vertical="center" wrapText="1"/>
    </xf>
    <xf numFmtId="0" fontId="0" fillId="18" borderId="46" xfId="68" applyFont="1" applyFill="1" applyBorder="1" applyAlignment="1">
      <alignment horizontal="center" vertical="center" wrapText="1"/>
      <protection/>
    </xf>
    <xf numFmtId="0" fontId="1" fillId="18" borderId="44" xfId="0" applyFont="1" applyFill="1" applyBorder="1" applyAlignment="1">
      <alignment horizontal="left" vertical="center" wrapText="1"/>
    </xf>
    <xf numFmtId="0" fontId="0" fillId="0" borderId="47" xfId="0" applyNumberFormat="1" applyFont="1" applyFill="1" applyBorder="1" applyAlignment="1">
      <alignment horizontal="justify" vertical="center" wrapText="1" shrinkToFit="1"/>
    </xf>
    <xf numFmtId="0" fontId="0" fillId="0" borderId="48" xfId="0" applyFill="1" applyBorder="1" applyAlignment="1">
      <alignment horizontal="justify" vertical="top" wrapText="1"/>
    </xf>
    <xf numFmtId="0" fontId="0" fillId="0" borderId="48" xfId="0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justify" vertical="center" wrapText="1" shrinkToFit="1"/>
    </xf>
    <xf numFmtId="0" fontId="1" fillId="0" borderId="48" xfId="0" applyNumberFormat="1" applyFont="1" applyFill="1" applyBorder="1" applyAlignment="1" applyProtection="1">
      <alignment horizontal="justify" vertical="center" wrapText="1" shrinkToFit="1"/>
      <protection hidden="1"/>
    </xf>
    <xf numFmtId="0" fontId="0" fillId="0" borderId="48" xfId="0" applyFont="1" applyFill="1" applyBorder="1" applyAlignment="1">
      <alignment horizontal="left" vertical="top" wrapText="1" shrinkToFi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50" xfId="0" applyFill="1" applyBorder="1" applyAlignment="1">
      <alignment horizontal="justify" vertical="center" wrapText="1"/>
    </xf>
    <xf numFmtId="175" fontId="1" fillId="0" borderId="33" xfId="66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176" fontId="1" fillId="18" borderId="51" xfId="30" applyNumberFormat="1" applyFont="1" applyFill="1" applyBorder="1" applyAlignment="1">
      <alignment vertical="center" wrapText="1"/>
      <protection/>
    </xf>
    <xf numFmtId="176" fontId="1" fillId="0" borderId="52" xfId="0" applyNumberFormat="1" applyFont="1" applyFill="1" applyBorder="1" applyAlignment="1">
      <alignment horizontal="right" vertical="center"/>
    </xf>
    <xf numFmtId="175" fontId="1" fillId="0" borderId="17" xfId="66" applyNumberFormat="1" applyFont="1" applyFill="1" applyBorder="1" applyAlignment="1" applyProtection="1">
      <alignment horizontal="center" vertical="center"/>
      <protection/>
    </xf>
    <xf numFmtId="175" fontId="1" fillId="0" borderId="17" xfId="0" applyNumberFormat="1" applyFont="1" applyFill="1" applyBorder="1" applyAlignment="1">
      <alignment horizontal="center" vertical="center"/>
    </xf>
    <xf numFmtId="175" fontId="1" fillId="0" borderId="53" xfId="66" applyNumberFormat="1" applyFont="1" applyFill="1" applyBorder="1" applyAlignment="1" applyProtection="1">
      <alignment horizontal="center" vertical="center"/>
      <protection/>
    </xf>
    <xf numFmtId="175" fontId="1" fillId="0" borderId="19" xfId="0" applyNumberFormat="1" applyFont="1" applyFill="1" applyBorder="1" applyAlignment="1">
      <alignment horizontal="center" vertical="center"/>
    </xf>
    <xf numFmtId="175" fontId="0" fillId="0" borderId="24" xfId="66" applyNumberFormat="1" applyFont="1" applyFill="1" applyBorder="1" applyAlignment="1" applyProtection="1">
      <alignment horizontal="center" vertical="center"/>
      <protection/>
    </xf>
    <xf numFmtId="175" fontId="0" fillId="0" borderId="17" xfId="66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175" fontId="0" fillId="0" borderId="42" xfId="66" applyNumberFormat="1" applyFont="1" applyFill="1" applyBorder="1" applyAlignment="1" applyProtection="1">
      <alignment horizontal="center" vertical="center"/>
      <protection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right" vertical="center"/>
    </xf>
    <xf numFmtId="0" fontId="31" fillId="0" borderId="57" xfId="0" applyFont="1" applyFill="1" applyBorder="1" applyAlignment="1">
      <alignment horizontal="right" vertical="center"/>
    </xf>
    <xf numFmtId="0" fontId="31" fillId="0" borderId="58" xfId="0" applyFont="1" applyFill="1" applyBorder="1" applyAlignment="1">
      <alignment horizontal="right" vertical="center"/>
    </xf>
    <xf numFmtId="0" fontId="31" fillId="0" borderId="59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right" vertical="center"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Ceník CBC - 03,2007" xfId="20"/>
    <cellStyle name="Celkem" xfId="21"/>
    <cellStyle name="Comma [0]_laroux" xfId="22"/>
    <cellStyle name="Comma_laroux" xfId="23"/>
    <cellStyle name="Currency [0]_laroux" xfId="24"/>
    <cellStyle name="Currency_laroux" xfId="25"/>
    <cellStyle name="čárky 2" xfId="26"/>
    <cellStyle name="Dezimal [0]" xfId="27"/>
    <cellStyle name="Dezimal_Compiling Utility Macros" xfId="28"/>
    <cellStyle name="Euro" xfId="29"/>
    <cellStyle name="Excel Built-in Normal" xfId="30"/>
    <cellStyle name="Hypertextový odkaz 2" xfId="31"/>
    <cellStyle name="Hypertextový odkaz 3" xfId="32"/>
    <cellStyle name="KAPITOLA" xfId="33"/>
    <cellStyle name="Kontrolní buňka" xfId="34"/>
    <cellStyle name="lehký dolní okraj" xfId="35"/>
    <cellStyle name="měny 2" xfId="36"/>
    <cellStyle name="MřížkaNormální" xfId="37"/>
    <cellStyle name="Nadpis 1" xfId="38"/>
    <cellStyle name="Nadpis 2" xfId="39"/>
    <cellStyle name="Nadpis 3" xfId="40"/>
    <cellStyle name="Nadpis 4" xfId="41"/>
    <cellStyle name="Nadpis2" xfId="42"/>
    <cellStyle name="Nadpis3" xfId="43"/>
    <cellStyle name="Název" xfId="44"/>
    <cellStyle name="Neutrální" xfId="45"/>
    <cellStyle name="Normal_0201axi2" xfId="46"/>
    <cellStyle name="Normale_NEWAY-£" xfId="47"/>
    <cellStyle name="normálne_HELIOS" xfId="48"/>
    <cellStyle name="normální 10" xfId="49"/>
    <cellStyle name="normální 10 2" xfId="50"/>
    <cellStyle name="normální 10_bezdrátová konference" xfId="51"/>
    <cellStyle name="normální 11" xfId="52"/>
    <cellStyle name="normální 12" xfId="53"/>
    <cellStyle name="Normální 17" xfId="54"/>
    <cellStyle name="normální 2" xfId="55"/>
    <cellStyle name="normální 2 2" xfId="56"/>
    <cellStyle name="normální 2_konference" xfId="57"/>
    <cellStyle name="Normální 20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normální_PCS04012005_komplet" xfId="66"/>
    <cellStyle name="normální_PCS04012005_komplet_Rozpočet_ceny" xfId="67"/>
    <cellStyle name="normální_Plátno" xfId="68"/>
    <cellStyle name="Normalny_Pr1taa2000A" xfId="69"/>
    <cellStyle name="ODDIL" xfId="70"/>
    <cellStyle name="POLOŽKA" xfId="71"/>
    <cellStyle name="PopisSystému" xfId="72"/>
    <cellStyle name="Poznámka" xfId="73"/>
    <cellStyle name="procent 2" xfId="74"/>
    <cellStyle name="Propojená buňka" xfId="75"/>
    <cellStyle name="Správně" xfId="76"/>
    <cellStyle name="Standard_Anpassen der Amortisation" xfId="77"/>
    <cellStyle name="Styl 1" xfId="78"/>
    <cellStyle name="Text upozornění" xfId="79"/>
    <cellStyle name="TYP ŘÁDKU_1" xfId="80"/>
    <cellStyle name="Vstup" xfId="81"/>
    <cellStyle name="Výpočet" xfId="82"/>
    <cellStyle name="Výstup" xfId="83"/>
    <cellStyle name="Vysvětlující text" xfId="84"/>
    <cellStyle name="Währung [0]" xfId="85"/>
    <cellStyle name="Währung_Compiling Utility Macros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314325" cy="285750"/>
    <xdr:sp macro="" textlink="">
      <xdr:nvSpPr>
        <xdr:cNvPr id="38347" name="AutoShape 78" descr="Výsledek obrázku pro dolby atmos"/>
        <xdr:cNvSpPr>
          <a:spLocks noChangeAspect="1" noChangeArrowheads="1"/>
        </xdr:cNvSpPr>
      </xdr:nvSpPr>
      <xdr:spPr bwMode="auto">
        <a:xfrm>
          <a:off x="12144375" y="13820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304800"/>
    <xdr:sp macro="" textlink="">
      <xdr:nvSpPr>
        <xdr:cNvPr id="38348" name="AutoShape 86" descr="Výsledek obrázku pro rozvaděč triton"/>
        <xdr:cNvSpPr>
          <a:spLocks noChangeAspect="1" noChangeArrowheads="1"/>
        </xdr:cNvSpPr>
      </xdr:nvSpPr>
      <xdr:spPr bwMode="auto">
        <a:xfrm>
          <a:off x="12144375" y="13820775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304800"/>
    <xdr:sp macro="" textlink="">
      <xdr:nvSpPr>
        <xdr:cNvPr id="38349" name="AutoShape 119"/>
        <xdr:cNvSpPr>
          <a:spLocks noChangeAspect="1" noChangeArrowheads="1"/>
        </xdr:cNvSpPr>
      </xdr:nvSpPr>
      <xdr:spPr bwMode="auto">
        <a:xfrm>
          <a:off x="12144375" y="13820775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304800"/>
    <xdr:sp macro="" textlink="">
      <xdr:nvSpPr>
        <xdr:cNvPr id="38350" name="AutoShape 120"/>
        <xdr:cNvSpPr>
          <a:spLocks noChangeAspect="1" noChangeArrowheads="1"/>
        </xdr:cNvSpPr>
      </xdr:nvSpPr>
      <xdr:spPr bwMode="auto">
        <a:xfrm>
          <a:off x="12144375" y="13820775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285750"/>
    <xdr:sp macro="" textlink="">
      <xdr:nvSpPr>
        <xdr:cNvPr id="38351" name="AutoShape 119"/>
        <xdr:cNvSpPr>
          <a:spLocks noChangeAspect="1" noChangeArrowheads="1"/>
        </xdr:cNvSpPr>
      </xdr:nvSpPr>
      <xdr:spPr bwMode="auto">
        <a:xfrm>
          <a:off x="12144375" y="13820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285750"/>
    <xdr:sp macro="" textlink="">
      <xdr:nvSpPr>
        <xdr:cNvPr id="38352" name="AutoShape 120"/>
        <xdr:cNvSpPr>
          <a:spLocks noChangeAspect="1" noChangeArrowheads="1"/>
        </xdr:cNvSpPr>
      </xdr:nvSpPr>
      <xdr:spPr bwMode="auto">
        <a:xfrm>
          <a:off x="12144375" y="13820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1419225"/>
    <xdr:sp macro="" textlink="">
      <xdr:nvSpPr>
        <xdr:cNvPr id="38353" name="AutoShape 78" descr="Výsledek obrázku pro dolby atmos"/>
        <xdr:cNvSpPr>
          <a:spLocks noChangeAspect="1" noChangeArrowheads="1"/>
        </xdr:cNvSpPr>
      </xdr:nvSpPr>
      <xdr:spPr bwMode="auto">
        <a:xfrm>
          <a:off x="12144375" y="13820775"/>
          <a:ext cx="3143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1419225"/>
    <xdr:sp macro="" textlink="">
      <xdr:nvSpPr>
        <xdr:cNvPr id="38354" name="AutoShape 78" descr="Výsledek obrázku pro dolby atmos"/>
        <xdr:cNvSpPr>
          <a:spLocks noChangeAspect="1" noChangeArrowheads="1"/>
        </xdr:cNvSpPr>
      </xdr:nvSpPr>
      <xdr:spPr bwMode="auto">
        <a:xfrm>
          <a:off x="12144375" y="13820775"/>
          <a:ext cx="3143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590550"/>
    <xdr:sp macro="" textlink="">
      <xdr:nvSpPr>
        <xdr:cNvPr id="38355" name="AutoShape 78" descr="Výsledek obrázku pro dolby atmos"/>
        <xdr:cNvSpPr>
          <a:spLocks noChangeAspect="1" noChangeArrowheads="1"/>
        </xdr:cNvSpPr>
      </xdr:nvSpPr>
      <xdr:spPr bwMode="auto">
        <a:xfrm>
          <a:off x="12144375" y="138207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285750"/>
    <xdr:sp macro="" textlink="">
      <xdr:nvSpPr>
        <xdr:cNvPr id="38356" name="AutoShape 78" descr="Výsledek obrázku pro dolby atmos"/>
        <xdr:cNvSpPr>
          <a:spLocks noChangeAspect="1" noChangeArrowheads="1"/>
        </xdr:cNvSpPr>
      </xdr:nvSpPr>
      <xdr:spPr bwMode="auto">
        <a:xfrm>
          <a:off x="12144375" y="13820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285750"/>
    <xdr:sp macro="" textlink="">
      <xdr:nvSpPr>
        <xdr:cNvPr id="38357" name="AutoShape 78" descr="Výsledek obrázku pro dolby atmos"/>
        <xdr:cNvSpPr>
          <a:spLocks noChangeAspect="1" noChangeArrowheads="1"/>
        </xdr:cNvSpPr>
      </xdr:nvSpPr>
      <xdr:spPr bwMode="auto">
        <a:xfrm>
          <a:off x="12144375" y="1382077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9258300"/>
    <xdr:sp macro="" textlink="">
      <xdr:nvSpPr>
        <xdr:cNvPr id="38358" name="AutoShape 78" descr="Výsledek obrázku pro dolby atmos"/>
        <xdr:cNvSpPr>
          <a:spLocks noChangeAspect="1" noChangeArrowheads="1"/>
        </xdr:cNvSpPr>
      </xdr:nvSpPr>
      <xdr:spPr bwMode="auto">
        <a:xfrm>
          <a:off x="12144375" y="13820775"/>
          <a:ext cx="314325" cy="925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2076450"/>
    <xdr:sp macro="" textlink="">
      <xdr:nvSpPr>
        <xdr:cNvPr id="38359" name="AutoShape 86" descr="Výsledek obrázku pro rozvaděč triton"/>
        <xdr:cNvSpPr>
          <a:spLocks noChangeAspect="1" noChangeArrowheads="1"/>
        </xdr:cNvSpPr>
      </xdr:nvSpPr>
      <xdr:spPr bwMode="auto">
        <a:xfrm>
          <a:off x="12144375" y="13820775"/>
          <a:ext cx="31432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9134475"/>
    <xdr:sp macro="" textlink="">
      <xdr:nvSpPr>
        <xdr:cNvPr id="38360" name="AutoShape 119"/>
        <xdr:cNvSpPr>
          <a:spLocks noChangeAspect="1" noChangeArrowheads="1"/>
        </xdr:cNvSpPr>
      </xdr:nvSpPr>
      <xdr:spPr bwMode="auto">
        <a:xfrm>
          <a:off x="12144375" y="13820775"/>
          <a:ext cx="314325" cy="913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9134475"/>
    <xdr:sp macro="" textlink="">
      <xdr:nvSpPr>
        <xdr:cNvPr id="38361" name="AutoShape 119"/>
        <xdr:cNvSpPr>
          <a:spLocks noChangeAspect="1" noChangeArrowheads="1"/>
        </xdr:cNvSpPr>
      </xdr:nvSpPr>
      <xdr:spPr bwMode="auto">
        <a:xfrm>
          <a:off x="12144375" y="13820775"/>
          <a:ext cx="314325" cy="913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47625</xdr:colOff>
      <xdr:row>19</xdr:row>
      <xdr:rowOff>0</xdr:rowOff>
    </xdr:from>
    <xdr:ext cx="314325" cy="9134475"/>
    <xdr:sp macro="" textlink="">
      <xdr:nvSpPr>
        <xdr:cNvPr id="38362" name="AutoShape 120"/>
        <xdr:cNvSpPr>
          <a:spLocks noChangeAspect="1" noChangeArrowheads="1"/>
        </xdr:cNvSpPr>
      </xdr:nvSpPr>
      <xdr:spPr bwMode="auto">
        <a:xfrm>
          <a:off x="12192000" y="13820775"/>
          <a:ext cx="314325" cy="913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1466850"/>
    <xdr:sp macro="" textlink="">
      <xdr:nvSpPr>
        <xdr:cNvPr id="38363" name="AutoShape 86" descr="Výsledek obrázku pro rozvaděč triton"/>
        <xdr:cNvSpPr>
          <a:spLocks noChangeAspect="1" noChangeArrowheads="1"/>
        </xdr:cNvSpPr>
      </xdr:nvSpPr>
      <xdr:spPr bwMode="auto">
        <a:xfrm>
          <a:off x="12144375" y="13820775"/>
          <a:ext cx="3143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14325" cy="342900"/>
    <xdr:sp macro="" textlink="">
      <xdr:nvSpPr>
        <xdr:cNvPr id="38364" name="AutoShape 119"/>
        <xdr:cNvSpPr>
          <a:spLocks noChangeAspect="1" noChangeArrowheads="1"/>
        </xdr:cNvSpPr>
      </xdr:nvSpPr>
      <xdr:spPr bwMode="auto">
        <a:xfrm>
          <a:off x="12144375" y="17297400"/>
          <a:ext cx="314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314325" cy="342900"/>
    <xdr:sp macro="" textlink="">
      <xdr:nvSpPr>
        <xdr:cNvPr id="38365" name="AutoShape 120"/>
        <xdr:cNvSpPr>
          <a:spLocks noChangeAspect="1" noChangeArrowheads="1"/>
        </xdr:cNvSpPr>
      </xdr:nvSpPr>
      <xdr:spPr bwMode="auto">
        <a:xfrm>
          <a:off x="12144375" y="17297400"/>
          <a:ext cx="314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14325" cy="504825"/>
    <xdr:sp macro="" textlink="">
      <xdr:nvSpPr>
        <xdr:cNvPr id="38366" name="AutoShape 834" descr="VÃ½sledek obrÃ¡zku pro crown DCI-N"/>
        <xdr:cNvSpPr>
          <a:spLocks noChangeAspect="1" noChangeArrowheads="1"/>
        </xdr:cNvSpPr>
      </xdr:nvSpPr>
      <xdr:spPr bwMode="auto">
        <a:xfrm>
          <a:off x="11029950" y="13649325"/>
          <a:ext cx="314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314325" cy="3486150"/>
    <xdr:sp macro="" textlink="">
      <xdr:nvSpPr>
        <xdr:cNvPr id="38367" name="AutoShape 835" descr="VÃ½sledek obrÃ¡zku pro crown DCI-N"/>
        <xdr:cNvSpPr>
          <a:spLocks noChangeAspect="1" noChangeArrowheads="1"/>
        </xdr:cNvSpPr>
      </xdr:nvSpPr>
      <xdr:spPr bwMode="auto">
        <a:xfrm>
          <a:off x="12144375" y="13820775"/>
          <a:ext cx="314325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14325" cy="504825"/>
    <xdr:sp macro="" textlink="">
      <xdr:nvSpPr>
        <xdr:cNvPr id="38368" name="AutoShape 834" descr="VÃ½sledek obrÃ¡zku pro crown DCI-N"/>
        <xdr:cNvSpPr>
          <a:spLocks noChangeAspect="1" noChangeArrowheads="1"/>
        </xdr:cNvSpPr>
      </xdr:nvSpPr>
      <xdr:spPr bwMode="auto">
        <a:xfrm>
          <a:off x="11029950" y="13649325"/>
          <a:ext cx="314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14325" cy="342900"/>
    <xdr:sp macro="" textlink="">
      <xdr:nvSpPr>
        <xdr:cNvPr id="38369" name="AutoShape 119"/>
        <xdr:cNvSpPr>
          <a:spLocks noChangeAspect="1" noChangeArrowheads="1"/>
        </xdr:cNvSpPr>
      </xdr:nvSpPr>
      <xdr:spPr bwMode="auto">
        <a:xfrm>
          <a:off x="12144375" y="17459325"/>
          <a:ext cx="314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314325" cy="342900"/>
    <xdr:sp macro="" textlink="">
      <xdr:nvSpPr>
        <xdr:cNvPr id="38370" name="AutoShape 120"/>
        <xdr:cNvSpPr>
          <a:spLocks noChangeAspect="1" noChangeArrowheads="1"/>
        </xdr:cNvSpPr>
      </xdr:nvSpPr>
      <xdr:spPr bwMode="auto">
        <a:xfrm>
          <a:off x="12144375" y="17459325"/>
          <a:ext cx="314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14325" cy="333375"/>
    <xdr:sp macro="" textlink="">
      <xdr:nvSpPr>
        <xdr:cNvPr id="38371" name="AutoShape 119"/>
        <xdr:cNvSpPr>
          <a:spLocks noChangeAspect="1" noChangeArrowheads="1"/>
        </xdr:cNvSpPr>
      </xdr:nvSpPr>
      <xdr:spPr bwMode="auto">
        <a:xfrm>
          <a:off x="12144375" y="1762125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314325" cy="333375"/>
    <xdr:sp macro="" textlink="">
      <xdr:nvSpPr>
        <xdr:cNvPr id="38372" name="AutoShape 120"/>
        <xdr:cNvSpPr>
          <a:spLocks noChangeAspect="1" noChangeArrowheads="1"/>
        </xdr:cNvSpPr>
      </xdr:nvSpPr>
      <xdr:spPr bwMode="auto">
        <a:xfrm>
          <a:off x="12144375" y="17621250"/>
          <a:ext cx="314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30"/>
  <sheetViews>
    <sheetView tabSelected="1" zoomScaleSheetLayoutView="100" workbookViewId="0" topLeftCell="A1">
      <pane ySplit="3" topLeftCell="A4" activePane="bottomLeft" state="frozen"/>
      <selection pane="bottomLeft" activeCell="D8" sqref="D8"/>
    </sheetView>
  </sheetViews>
  <sheetFormatPr defaultColWidth="9.125" defaultRowHeight="12.75"/>
  <cols>
    <col min="1" max="1" width="5.625" style="1" customWidth="1"/>
    <col min="2" max="2" width="22.00390625" style="2" customWidth="1"/>
    <col min="3" max="3" width="16.00390625" style="2" customWidth="1"/>
    <col min="4" max="4" width="68.00390625" style="3" customWidth="1"/>
    <col min="5" max="5" width="8.875" style="4" customWidth="1"/>
    <col min="6" max="6" width="9.625" style="5" customWidth="1"/>
    <col min="7" max="8" width="14.625" style="6" customWidth="1"/>
    <col min="9" max="12" width="10.50390625" style="1" bestFit="1" customWidth="1"/>
    <col min="13" max="16384" width="9.125" style="1" customWidth="1"/>
  </cols>
  <sheetData>
    <row r="2" ht="13.8" thickBot="1"/>
    <row r="3" spans="1:8" s="7" customFormat="1" ht="42.75" customHeight="1" thickBot="1">
      <c r="A3" s="25" t="s">
        <v>38</v>
      </c>
      <c r="B3" s="25" t="s">
        <v>3</v>
      </c>
      <c r="C3" s="84" t="s">
        <v>5</v>
      </c>
      <c r="D3" s="86" t="s">
        <v>14</v>
      </c>
      <c r="E3" s="85" t="s">
        <v>26</v>
      </c>
      <c r="F3" s="27" t="s">
        <v>1</v>
      </c>
      <c r="G3" s="26" t="s">
        <v>0</v>
      </c>
      <c r="H3" s="28" t="s">
        <v>2</v>
      </c>
    </row>
    <row r="4" spans="1:8" s="8" customFormat="1" ht="13.8" thickBot="1">
      <c r="A4" s="48"/>
      <c r="B4" s="49" t="s">
        <v>7</v>
      </c>
      <c r="C4" s="49"/>
      <c r="D4" s="49"/>
      <c r="E4" s="49"/>
      <c r="F4" s="49"/>
      <c r="G4" s="49"/>
      <c r="H4" s="50"/>
    </row>
    <row r="5" spans="1:8" s="8" customFormat="1" ht="132.9" customHeight="1">
      <c r="A5" s="47">
        <v>1</v>
      </c>
      <c r="B5" s="87" t="s">
        <v>17</v>
      </c>
      <c r="C5" s="88"/>
      <c r="D5" s="94" t="s">
        <v>50</v>
      </c>
      <c r="E5" s="104" t="s">
        <v>8</v>
      </c>
      <c r="F5" s="105">
        <v>1</v>
      </c>
      <c r="G5" s="106"/>
      <c r="H5" s="107">
        <f>G5*F5</f>
        <v>0</v>
      </c>
    </row>
    <row r="6" spans="1:8" s="8" customFormat="1" ht="124.95" customHeight="1">
      <c r="A6" s="37">
        <v>2</v>
      </c>
      <c r="B6" s="15" t="s">
        <v>20</v>
      </c>
      <c r="C6" s="89"/>
      <c r="D6" s="95" t="s">
        <v>52</v>
      </c>
      <c r="E6" s="108" t="s">
        <v>4</v>
      </c>
      <c r="F6" s="12">
        <v>1</v>
      </c>
      <c r="G6" s="38"/>
      <c r="H6" s="14">
        <f>G6*F6</f>
        <v>0</v>
      </c>
    </row>
    <row r="7" spans="1:8" s="8" customFormat="1" ht="52.2" customHeight="1">
      <c r="A7" s="37">
        <v>3</v>
      </c>
      <c r="B7" s="15" t="s">
        <v>18</v>
      </c>
      <c r="C7" s="90"/>
      <c r="D7" s="96" t="s">
        <v>40</v>
      </c>
      <c r="E7" s="109" t="s">
        <v>4</v>
      </c>
      <c r="F7" s="12">
        <v>1</v>
      </c>
      <c r="G7" s="38"/>
      <c r="H7" s="14">
        <f>G7*F7</f>
        <v>0</v>
      </c>
    </row>
    <row r="8" spans="1:8" s="8" customFormat="1" ht="41.25" customHeight="1">
      <c r="A8" s="37">
        <v>4</v>
      </c>
      <c r="B8" s="15" t="s">
        <v>19</v>
      </c>
      <c r="C8" s="90"/>
      <c r="D8" s="97" t="s">
        <v>10</v>
      </c>
      <c r="E8" s="108" t="s">
        <v>4</v>
      </c>
      <c r="F8" s="12">
        <v>1</v>
      </c>
      <c r="G8" s="38"/>
      <c r="H8" s="14">
        <f aca="true" t="shared" si="0" ref="H8:H18">G8*F8</f>
        <v>0</v>
      </c>
    </row>
    <row r="9" spans="1:8" s="8" customFormat="1" ht="129" customHeight="1">
      <c r="A9" s="37">
        <v>5</v>
      </c>
      <c r="B9" s="29" t="s">
        <v>13</v>
      </c>
      <c r="C9" s="90"/>
      <c r="D9" s="96" t="s">
        <v>45</v>
      </c>
      <c r="E9" s="110" t="s">
        <v>4</v>
      </c>
      <c r="F9" s="12">
        <v>1</v>
      </c>
      <c r="G9" s="39"/>
      <c r="H9" s="14">
        <f t="shared" si="0"/>
        <v>0</v>
      </c>
    </row>
    <row r="10" spans="1:8" s="8" customFormat="1" ht="108" customHeight="1">
      <c r="A10" s="37">
        <v>6</v>
      </c>
      <c r="B10" s="29" t="s">
        <v>33</v>
      </c>
      <c r="C10" s="90"/>
      <c r="D10" s="98" t="s">
        <v>37</v>
      </c>
      <c r="E10" s="110" t="s">
        <v>4</v>
      </c>
      <c r="F10" s="12">
        <v>1</v>
      </c>
      <c r="G10" s="39"/>
      <c r="H10" s="14">
        <f t="shared" si="0"/>
        <v>0</v>
      </c>
    </row>
    <row r="11" spans="1:8" s="8" customFormat="1" ht="111" customHeight="1">
      <c r="A11" s="37">
        <v>7</v>
      </c>
      <c r="B11" s="22" t="s">
        <v>29</v>
      </c>
      <c r="C11" s="91"/>
      <c r="D11" s="96" t="s">
        <v>41</v>
      </c>
      <c r="E11" s="110" t="s">
        <v>4</v>
      </c>
      <c r="F11" s="12">
        <v>1</v>
      </c>
      <c r="G11" s="39"/>
      <c r="H11" s="14">
        <f>G11*F11</f>
        <v>0</v>
      </c>
    </row>
    <row r="12" spans="1:8" s="8" customFormat="1" ht="32.1" customHeight="1">
      <c r="A12" s="37">
        <v>8</v>
      </c>
      <c r="B12" s="22" t="s">
        <v>35</v>
      </c>
      <c r="C12" s="91"/>
      <c r="D12" s="99" t="s">
        <v>34</v>
      </c>
      <c r="E12" s="110" t="s">
        <v>4</v>
      </c>
      <c r="F12" s="12">
        <v>1</v>
      </c>
      <c r="G12" s="39"/>
      <c r="H12" s="14">
        <f>G12*F12</f>
        <v>0</v>
      </c>
    </row>
    <row r="13" spans="1:8" s="8" customFormat="1" ht="12.75">
      <c r="A13" s="37">
        <v>9</v>
      </c>
      <c r="B13" s="22" t="s">
        <v>29</v>
      </c>
      <c r="C13" s="91"/>
      <c r="D13" s="100" t="s">
        <v>30</v>
      </c>
      <c r="E13" s="110" t="s">
        <v>4</v>
      </c>
      <c r="F13" s="12">
        <v>1</v>
      </c>
      <c r="G13" s="39"/>
      <c r="H13" s="14">
        <f>G13*F13</f>
        <v>0</v>
      </c>
    </row>
    <row r="14" spans="1:8" s="8" customFormat="1" ht="75.6" customHeight="1">
      <c r="A14" s="37">
        <v>10</v>
      </c>
      <c r="B14" s="32" t="s">
        <v>6</v>
      </c>
      <c r="C14" s="92"/>
      <c r="D14" s="96" t="s">
        <v>31</v>
      </c>
      <c r="E14" s="111" t="s">
        <v>4</v>
      </c>
      <c r="F14" s="12">
        <v>1</v>
      </c>
      <c r="G14" s="40"/>
      <c r="H14" s="24">
        <f>G14*F14</f>
        <v>0</v>
      </c>
    </row>
    <row r="15" spans="1:8" s="8" customFormat="1" ht="57" customHeight="1">
      <c r="A15" s="37">
        <v>11</v>
      </c>
      <c r="B15" s="33" t="s">
        <v>15</v>
      </c>
      <c r="C15" s="89"/>
      <c r="D15" s="101" t="s">
        <v>42</v>
      </c>
      <c r="E15" s="112" t="s">
        <v>8</v>
      </c>
      <c r="F15" s="34">
        <v>1</v>
      </c>
      <c r="G15" s="41"/>
      <c r="H15" s="35">
        <f t="shared" si="0"/>
        <v>0</v>
      </c>
    </row>
    <row r="16" spans="1:8" s="8" customFormat="1" ht="64.95" customHeight="1">
      <c r="A16" s="37">
        <v>12</v>
      </c>
      <c r="B16" s="15" t="s">
        <v>28</v>
      </c>
      <c r="C16" s="90"/>
      <c r="D16" s="102" t="s">
        <v>36</v>
      </c>
      <c r="E16" s="113" t="s">
        <v>8</v>
      </c>
      <c r="F16" s="12">
        <v>1</v>
      </c>
      <c r="G16" s="42"/>
      <c r="H16" s="14">
        <f t="shared" si="0"/>
        <v>0</v>
      </c>
    </row>
    <row r="17" spans="1:8" s="8" customFormat="1" ht="12.75">
      <c r="A17" s="37">
        <v>13</v>
      </c>
      <c r="B17" s="15" t="s">
        <v>32</v>
      </c>
      <c r="C17" s="91"/>
      <c r="D17" s="102" t="s">
        <v>49</v>
      </c>
      <c r="E17" s="114" t="s">
        <v>4</v>
      </c>
      <c r="F17" s="12">
        <v>1</v>
      </c>
      <c r="G17" s="42"/>
      <c r="H17" s="16">
        <f t="shared" si="0"/>
        <v>0</v>
      </c>
    </row>
    <row r="18" spans="1:8" s="8" customFormat="1" ht="40.5" customHeight="1" thickBot="1">
      <c r="A18" s="60">
        <v>14</v>
      </c>
      <c r="B18" s="80" t="s">
        <v>16</v>
      </c>
      <c r="C18" s="93"/>
      <c r="D18" s="103" t="s">
        <v>27</v>
      </c>
      <c r="E18" s="115" t="s">
        <v>8</v>
      </c>
      <c r="F18" s="81">
        <v>1</v>
      </c>
      <c r="G18" s="82"/>
      <c r="H18" s="83">
        <f t="shared" si="0"/>
        <v>0</v>
      </c>
    </row>
    <row r="19" spans="1:8" ht="13.5" thickBot="1">
      <c r="A19" s="44"/>
      <c r="B19" s="127" t="s">
        <v>46</v>
      </c>
      <c r="C19" s="128"/>
      <c r="D19" s="128"/>
      <c r="E19" s="128"/>
      <c r="F19" s="128"/>
      <c r="G19" s="129"/>
      <c r="H19" s="79">
        <f>SUM(H5:H18)</f>
        <v>0</v>
      </c>
    </row>
    <row r="20" spans="1:10" ht="13.5" thickBot="1">
      <c r="A20" s="78"/>
      <c r="B20" s="51" t="s">
        <v>25</v>
      </c>
      <c r="C20" s="49"/>
      <c r="D20" s="49"/>
      <c r="E20" s="49"/>
      <c r="F20" s="49"/>
      <c r="G20" s="49"/>
      <c r="H20" s="50"/>
      <c r="I20" s="46"/>
      <c r="J20" s="44"/>
    </row>
    <row r="21" spans="1:8" ht="102">
      <c r="A21" s="52">
        <v>15</v>
      </c>
      <c r="B21" s="53" t="s">
        <v>21</v>
      </c>
      <c r="C21" s="54"/>
      <c r="D21" s="55" t="s">
        <v>43</v>
      </c>
      <c r="E21" s="56" t="s">
        <v>8</v>
      </c>
      <c r="F21" s="57">
        <v>1</v>
      </c>
      <c r="G21" s="58"/>
      <c r="H21" s="59">
        <f>G21*F21</f>
        <v>0</v>
      </c>
    </row>
    <row r="22" spans="1:8" ht="46.5" customHeight="1">
      <c r="A22" s="37">
        <v>16</v>
      </c>
      <c r="B22" s="23" t="s">
        <v>22</v>
      </c>
      <c r="C22" s="36"/>
      <c r="D22" s="11" t="s">
        <v>44</v>
      </c>
      <c r="E22" s="10" t="s">
        <v>4</v>
      </c>
      <c r="F22" s="9">
        <v>2000</v>
      </c>
      <c r="G22" s="43"/>
      <c r="H22" s="24">
        <f>G22*F22</f>
        <v>0</v>
      </c>
    </row>
    <row r="23" spans="1:8" ht="38.25">
      <c r="A23" s="37">
        <v>17</v>
      </c>
      <c r="B23" s="23" t="s">
        <v>23</v>
      </c>
      <c r="C23" s="36"/>
      <c r="D23" s="11" t="s">
        <v>11</v>
      </c>
      <c r="E23" s="10" t="s">
        <v>4</v>
      </c>
      <c r="F23" s="9">
        <v>1000</v>
      </c>
      <c r="G23" s="43"/>
      <c r="H23" s="24">
        <f>G23*F23</f>
        <v>0</v>
      </c>
    </row>
    <row r="24" spans="1:8" ht="22.95" customHeight="1">
      <c r="A24" s="37">
        <v>18</v>
      </c>
      <c r="B24" s="23" t="s">
        <v>12</v>
      </c>
      <c r="C24" s="36"/>
      <c r="D24" s="31" t="s">
        <v>24</v>
      </c>
      <c r="E24" s="10" t="s">
        <v>8</v>
      </c>
      <c r="F24" s="9">
        <v>1</v>
      </c>
      <c r="G24" s="43"/>
      <c r="H24" s="24">
        <f>G24*F24</f>
        <v>0</v>
      </c>
    </row>
    <row r="25" spans="1:8" ht="23.4" customHeight="1" thickBot="1">
      <c r="A25" s="60">
        <v>19</v>
      </c>
      <c r="B25" s="61" t="s">
        <v>16</v>
      </c>
      <c r="C25" s="62"/>
      <c r="D25" s="63" t="s">
        <v>9</v>
      </c>
      <c r="E25" s="64" t="s">
        <v>8</v>
      </c>
      <c r="F25" s="65">
        <v>1</v>
      </c>
      <c r="G25" s="66"/>
      <c r="H25" s="67">
        <f>G25*F25</f>
        <v>0</v>
      </c>
    </row>
    <row r="26" spans="1:8" ht="13.5" thickBot="1">
      <c r="A26" s="68"/>
      <c r="B26" s="125" t="s">
        <v>46</v>
      </c>
      <c r="C26" s="125"/>
      <c r="D26" s="125"/>
      <c r="E26" s="125"/>
      <c r="F26" s="125"/>
      <c r="G26" s="126"/>
      <c r="H26" s="13">
        <f>SUM(H21:H25)</f>
        <v>0</v>
      </c>
    </row>
    <row r="27" spans="1:8" ht="14.4" customHeight="1" thickBot="1">
      <c r="A27" s="44"/>
      <c r="B27" s="17"/>
      <c r="C27" s="17"/>
      <c r="D27" s="18"/>
      <c r="E27" s="19"/>
      <c r="F27" s="20"/>
      <c r="G27" s="21"/>
      <c r="H27" s="21"/>
    </row>
    <row r="28" spans="1:10" s="8" customFormat="1" ht="12.75">
      <c r="A28" s="45"/>
      <c r="B28" s="116" t="s">
        <v>51</v>
      </c>
      <c r="C28" s="117"/>
      <c r="D28" s="117"/>
      <c r="E28" s="118"/>
      <c r="F28" s="75" t="s">
        <v>47</v>
      </c>
      <c r="G28" s="70"/>
      <c r="H28" s="71">
        <f>H26+H19</f>
        <v>0</v>
      </c>
      <c r="J28" s="30"/>
    </row>
    <row r="29" spans="1:10" s="8" customFormat="1" ht="12.75">
      <c r="A29" s="45"/>
      <c r="B29" s="119"/>
      <c r="C29" s="120"/>
      <c r="D29" s="120"/>
      <c r="E29" s="121"/>
      <c r="F29" s="76" t="s">
        <v>39</v>
      </c>
      <c r="G29" s="69"/>
      <c r="H29" s="72">
        <f>H28*0.21</f>
        <v>0</v>
      </c>
      <c r="J29" s="30"/>
    </row>
    <row r="30" spans="1:10" s="8" customFormat="1" ht="13.5" thickBot="1">
      <c r="A30" s="45"/>
      <c r="B30" s="122"/>
      <c r="C30" s="123"/>
      <c r="D30" s="123"/>
      <c r="E30" s="124"/>
      <c r="F30" s="77" t="s">
        <v>48</v>
      </c>
      <c r="G30" s="73"/>
      <c r="H30" s="74">
        <f>SUM(H28:H29)</f>
        <v>0</v>
      </c>
      <c r="J30" s="3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 selectLockedCells="1" selectUnlockedCells="1"/>
  <mergeCells count="3">
    <mergeCell ref="B28:E30"/>
    <mergeCell ref="B26:G26"/>
    <mergeCell ref="B19:G19"/>
  </mergeCells>
  <printOptions/>
  <pageMargins left="0.7086614173228347" right="0.6299212598425197" top="0.7874015748031497" bottom="0.7874015748031497" header="0" footer="0.31496062992125984"/>
  <pageSetup fitToHeight="10" horizontalDpi="600" verticalDpi="600" orientation="landscape" paperSize="9" scale="5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2018-05-15T13:34:28Z</dcterms:created>
  <dcterms:modified xsi:type="dcterms:W3CDTF">2022-06-27T13:03:29Z</dcterms:modified>
  <cp:category/>
  <cp:version/>
  <cp:contentType/>
  <cp:contentStatus/>
</cp:coreProperties>
</file>