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3519\Desktop\2022 OZVZ\Úklid společných prostor v budovách SMFM 2023-2024\ZD\"/>
    </mc:Choice>
  </mc:AlternateContent>
  <xr:revisionPtr revIDLastSave="0" documentId="13_ncr:1_{13E0E41E-3F64-4250-804F-4742D82AD802}" xr6:coauthVersionLast="36" xr6:coauthVersionMax="47" xr10:uidLastSave="{00000000-0000-0000-0000-000000000000}"/>
  <bookViews>
    <workbookView xWindow="1356" yWindow="648" windowWidth="23400" windowHeight="12528" xr2:uid="{4F69B17B-F83D-4419-8544-608ADEE7BC57}"/>
  </bookViews>
  <sheets>
    <sheet name="tabulka" sheetId="3" r:id="rId1"/>
    <sheet name="List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3" l="1"/>
  <c r="K36" i="3" s="1"/>
  <c r="J35" i="3"/>
  <c r="K35" i="3" s="1"/>
  <c r="H13" i="3" l="1"/>
  <c r="J13" i="3" s="1"/>
  <c r="K13" i="3" s="1"/>
  <c r="H27" i="3" l="1"/>
  <c r="J27" i="3" s="1"/>
  <c r="K27" i="3" s="1"/>
  <c r="H26" i="3"/>
  <c r="J26" i="3" s="1"/>
  <c r="K26" i="3" s="1"/>
  <c r="H25" i="3"/>
  <c r="J25" i="3" s="1"/>
  <c r="K25" i="3" s="1"/>
  <c r="H24" i="3"/>
  <c r="J24" i="3" s="1"/>
  <c r="K24" i="3" s="1"/>
  <c r="H23" i="3"/>
  <c r="J23" i="3" s="1"/>
  <c r="K23" i="3" s="1"/>
  <c r="H22" i="3"/>
  <c r="J22" i="3" s="1"/>
  <c r="K22" i="3" s="1"/>
  <c r="H21" i="3"/>
  <c r="J21" i="3" s="1"/>
  <c r="K21" i="3" s="1"/>
  <c r="H20" i="3"/>
  <c r="J20" i="3" s="1"/>
  <c r="K20" i="3" s="1"/>
  <c r="H19" i="3"/>
  <c r="J19" i="3" s="1"/>
  <c r="K19" i="3" s="1"/>
  <c r="H18" i="3"/>
  <c r="J18" i="3" s="1"/>
  <c r="K18" i="3" s="1"/>
  <c r="H17" i="3"/>
  <c r="J17" i="3" s="1"/>
  <c r="K17" i="3" s="1"/>
  <c r="H16" i="3"/>
  <c r="J16" i="3" s="1"/>
  <c r="K16" i="3" s="1"/>
  <c r="F15" i="3"/>
  <c r="H15" i="3" s="1"/>
  <c r="J15" i="3" s="1"/>
  <c r="K15" i="3" s="1"/>
  <c r="F14" i="3"/>
  <c r="H14" i="3" s="1"/>
  <c r="J14" i="3" s="1"/>
  <c r="K14" i="3" s="1"/>
  <c r="H12" i="3"/>
  <c r="J12" i="3" s="1"/>
  <c r="K12" i="3" s="1"/>
  <c r="F11" i="3"/>
  <c r="H11" i="3" s="1"/>
  <c r="J11" i="3" s="1"/>
  <c r="K11" i="3" s="1"/>
  <c r="H10" i="3"/>
  <c r="J10" i="3" s="1"/>
  <c r="K10" i="3" s="1"/>
  <c r="H9" i="3"/>
  <c r="J9" i="3" s="1"/>
  <c r="K9" i="3" s="1"/>
  <c r="F8" i="3"/>
  <c r="H8" i="3" s="1"/>
  <c r="J8" i="3" s="1"/>
  <c r="K8" i="3" s="1"/>
  <c r="H7" i="3"/>
  <c r="J7" i="3" s="1"/>
  <c r="K7" i="3" s="1"/>
  <c r="H6" i="3"/>
  <c r="H28" i="3" l="1"/>
  <c r="J6" i="3"/>
  <c r="J28" i="3" l="1"/>
  <c r="K6" i="3"/>
  <c r="K28" i="3" s="1"/>
</calcChain>
</file>

<file path=xl/sharedStrings.xml><?xml version="1.0" encoding="utf-8"?>
<sst xmlns="http://schemas.openxmlformats.org/spreadsheetml/2006/main" count="94" uniqueCount="62">
  <si>
    <t>čp.</t>
  </si>
  <si>
    <t>ulice</t>
  </si>
  <si>
    <t>typ budovy</t>
  </si>
  <si>
    <t>počet bytových a nebytových jednotek v domě</t>
  </si>
  <si>
    <t>cena za dům    bez DPH/měsíc</t>
  </si>
  <si>
    <t>sazba DPH</t>
  </si>
  <si>
    <t>DPH</t>
  </si>
  <si>
    <t>cena za dům                    s DPH/měsíc</t>
  </si>
  <si>
    <t>54-55</t>
  </si>
  <si>
    <t>Zámecká</t>
  </si>
  <si>
    <t>bytový dům</t>
  </si>
  <si>
    <t>č.1</t>
  </si>
  <si>
    <t>č.2</t>
  </si>
  <si>
    <t>J.Trnky</t>
  </si>
  <si>
    <t>č.3</t>
  </si>
  <si>
    <t>Na Aleji</t>
  </si>
  <si>
    <t>č.4</t>
  </si>
  <si>
    <t>17.listopadu</t>
  </si>
  <si>
    <t>č.5</t>
  </si>
  <si>
    <t>č.6</t>
  </si>
  <si>
    <t>Sadová</t>
  </si>
  <si>
    <t>č.7</t>
  </si>
  <si>
    <t>Malý Koloredov</t>
  </si>
  <si>
    <t>č.8</t>
  </si>
  <si>
    <t>Těšínká</t>
  </si>
  <si>
    <t>č.9</t>
  </si>
  <si>
    <t>Beskydská</t>
  </si>
  <si>
    <t>č.10</t>
  </si>
  <si>
    <t>č.11</t>
  </si>
  <si>
    <t>Novodvorská</t>
  </si>
  <si>
    <t>č.12</t>
  </si>
  <si>
    <t>Na Vyhlídce</t>
  </si>
  <si>
    <t>č.13</t>
  </si>
  <si>
    <t>prostor - Klub Seniorů</t>
  </si>
  <si>
    <t>č.14</t>
  </si>
  <si>
    <t xml:space="preserve">17.listopadu </t>
  </si>
  <si>
    <t>č.15</t>
  </si>
  <si>
    <t>č.16</t>
  </si>
  <si>
    <t>č.17</t>
  </si>
  <si>
    <t>1. Máje</t>
  </si>
  <si>
    <t>č.18</t>
  </si>
  <si>
    <t>bez čp.</t>
  </si>
  <si>
    <t>nebytový prostor</t>
  </si>
  <si>
    <t>křížový podchod - výtahy</t>
  </si>
  <si>
    <t>č.20</t>
  </si>
  <si>
    <t>tř. T. G. Masaryka</t>
  </si>
  <si>
    <t>č.21</t>
  </si>
  <si>
    <t>604 -606</t>
  </si>
  <si>
    <t>vstupy do podchodů (malý a křížový podchod)</t>
  </si>
  <si>
    <t>rozsah dle přílohy</t>
  </si>
  <si>
    <t>Celková cena za předmět smlouvy za 1 kalendářní měsíc</t>
  </si>
  <si>
    <t>cena za bytovou a nebytovou jednotku bez DPH/měsíc</t>
  </si>
  <si>
    <t>Kostikovo naměstí</t>
  </si>
  <si>
    <t>č.22</t>
  </si>
  <si>
    <t>Mimořádný úklid</t>
  </si>
  <si>
    <t>cena  s DPH/              1 hodinu</t>
  </si>
  <si>
    <t>nebytový prostor, prostor - Klub Seniorů</t>
  </si>
  <si>
    <t>Kč/1 Hodina/ bez DPH</t>
  </si>
  <si>
    <t>Mimořádný úklid - (např. úklid po malování, stavebních úpravách nebo z důvodu zvýšených mimořádných hygienických opatření)</t>
  </si>
  <si>
    <t>č.29</t>
  </si>
  <si>
    <t>Tabulka č. 1 - "Úklid společných prostor v budovách statutárního města Frýdku-Místku 2023-2024"</t>
  </si>
  <si>
    <t>Příloha č. 1 -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</si>
</sst>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color theme="1"/>
      <name val="Tahoma"/>
      <family val="2"/>
      <charset val="238"/>
    </font>
    <font>
      <b/>
      <sz val="16"/>
      <name val="Tahoma"/>
      <family val="2"/>
      <charset val="238"/>
    </font>
    <font>
      <sz val="16"/>
      <name val="Tahoma"/>
      <family val="2"/>
      <charset val="238"/>
    </font>
    <font>
      <sz val="16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/>
    <xf numFmtId="0" fontId="4" fillId="0" borderId="5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9" fontId="4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/>
    <xf numFmtId="0" fontId="4" fillId="0" borderId="6" xfId="0" applyFont="1" applyBorder="1" applyAlignment="1">
      <alignment horizontal="left"/>
    </xf>
    <xf numFmtId="0" fontId="4" fillId="0" borderId="6" xfId="0" applyFont="1" applyBorder="1" applyAlignment="1"/>
    <xf numFmtId="0" fontId="4" fillId="0" borderId="6" xfId="0" applyFont="1" applyFill="1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164" fontId="4" fillId="0" borderId="6" xfId="0" applyNumberFormat="1" applyFont="1" applyBorder="1" applyAlignment="1"/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164" fontId="4" fillId="2" borderId="6" xfId="0" applyNumberFormat="1" applyFont="1" applyFill="1" applyBorder="1" applyAlignment="1">
      <alignment horizontal="right"/>
    </xf>
    <xf numFmtId="9" fontId="4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/>
    <xf numFmtId="164" fontId="4" fillId="0" borderId="2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0" borderId="4" xfId="0" applyNumberFormat="1" applyFont="1" applyBorder="1" applyAlignment="1"/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Border="1" applyAlignment="1">
      <alignment horizontal="right"/>
    </xf>
    <xf numFmtId="0" fontId="4" fillId="0" borderId="0" xfId="0" applyFont="1" applyBorder="1" applyAlignment="1"/>
    <xf numFmtId="164" fontId="4" fillId="0" borderId="0" xfId="0" applyNumberFormat="1" applyFont="1" applyBorder="1" applyAlignment="1"/>
    <xf numFmtId="0" fontId="3" fillId="0" borderId="0" xfId="0" applyFont="1" applyAlignment="1">
      <alignment vertical="top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4" fillId="0" borderId="1" xfId="0" applyFont="1" applyBorder="1" applyAlignment="1"/>
    <xf numFmtId="0" fontId="4" fillId="0" borderId="3" xfId="0" applyFont="1" applyBorder="1" applyAlignment="1">
      <alignment wrapText="1"/>
    </xf>
    <xf numFmtId="0" fontId="4" fillId="0" borderId="10" xfId="0" applyFont="1" applyBorder="1" applyAlignment="1"/>
    <xf numFmtId="0" fontId="4" fillId="0" borderId="12" xfId="0" applyFont="1" applyBorder="1" applyAlignment="1"/>
    <xf numFmtId="164" fontId="4" fillId="2" borderId="2" xfId="0" applyNumberFormat="1" applyFont="1" applyFill="1" applyBorder="1" applyAlignment="1"/>
    <xf numFmtId="9" fontId="4" fillId="0" borderId="2" xfId="0" applyNumberFormat="1" applyFont="1" applyBorder="1" applyAlignment="1">
      <alignment horizontal="center"/>
    </xf>
    <xf numFmtId="44" fontId="4" fillId="0" borderId="2" xfId="0" applyNumberFormat="1" applyFont="1" applyBorder="1" applyAlignment="1"/>
    <xf numFmtId="44" fontId="4" fillId="0" borderId="4" xfId="0" applyNumberFormat="1" applyFont="1" applyBorder="1" applyAlignment="1"/>
    <xf numFmtId="0" fontId="4" fillId="0" borderId="10" xfId="0" applyFont="1" applyBorder="1" applyAlignment="1">
      <alignment wrapText="1"/>
    </xf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B7DE5-063A-4BF5-9023-A2BF1258C3B9}">
  <sheetPr>
    <pageSetUpPr fitToPage="1"/>
  </sheetPr>
  <dimension ref="B1:K36"/>
  <sheetViews>
    <sheetView tabSelected="1" zoomScale="60" zoomScaleNormal="60" workbookViewId="0">
      <selection activeCell="P28" sqref="P28"/>
    </sheetView>
  </sheetViews>
  <sheetFormatPr defaultRowHeight="14.4" x14ac:dyDescent="0.3"/>
  <cols>
    <col min="2" max="2" width="12" customWidth="1"/>
    <col min="3" max="3" width="58.33203125" customWidth="1"/>
    <col min="4" max="4" width="30.6640625" customWidth="1"/>
    <col min="5" max="5" width="16.44140625" customWidth="1"/>
    <col min="6" max="6" width="19.5546875" customWidth="1"/>
    <col min="7" max="7" width="18.44140625" customWidth="1"/>
    <col min="8" max="8" width="22.5546875" customWidth="1"/>
    <col min="9" max="9" width="17" customWidth="1"/>
    <col min="10" max="10" width="19.44140625" customWidth="1"/>
    <col min="11" max="11" width="22.88671875" customWidth="1"/>
  </cols>
  <sheetData>
    <row r="1" spans="2:11" ht="20.399999999999999" x14ac:dyDescent="0.35">
      <c r="B1" s="3" t="s">
        <v>61</v>
      </c>
      <c r="C1" s="51"/>
      <c r="D1" s="51"/>
      <c r="E1" s="51"/>
      <c r="F1" s="51"/>
      <c r="G1" s="51"/>
      <c r="H1" s="51"/>
      <c r="I1" s="51"/>
      <c r="J1" s="51"/>
      <c r="K1" s="51"/>
    </row>
    <row r="2" spans="2:11" ht="20.399999999999999" x14ac:dyDescent="0.35"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2:11" ht="20.399999999999999" x14ac:dyDescent="0.35">
      <c r="B3" s="4" t="s">
        <v>60</v>
      </c>
      <c r="C3" s="5"/>
      <c r="D3" s="5"/>
      <c r="E3" s="5"/>
      <c r="F3" s="5"/>
      <c r="G3" s="5"/>
      <c r="H3" s="5"/>
      <c r="I3" s="5"/>
      <c r="J3" s="5"/>
      <c r="K3" s="5"/>
    </row>
    <row r="4" spans="2:11" ht="0.9" customHeight="1" thickBot="1" x14ac:dyDescent="0.4">
      <c r="B4" s="5"/>
      <c r="C4" s="5"/>
      <c r="D4" s="5"/>
      <c r="E4" s="5"/>
      <c r="F4" s="5"/>
      <c r="G4" s="5"/>
      <c r="H4" s="5"/>
      <c r="I4" s="5"/>
      <c r="J4" s="5"/>
      <c r="K4" s="5"/>
    </row>
    <row r="5" spans="2:11" s="1" customFormat="1" ht="123" customHeight="1" thickBot="1" x14ac:dyDescent="0.4">
      <c r="B5" s="6" t="s">
        <v>0</v>
      </c>
      <c r="C5" s="7" t="s">
        <v>1</v>
      </c>
      <c r="D5" s="7" t="s">
        <v>2</v>
      </c>
      <c r="E5" s="8" t="s">
        <v>49</v>
      </c>
      <c r="F5" s="8" t="s">
        <v>3</v>
      </c>
      <c r="G5" s="8" t="s">
        <v>51</v>
      </c>
      <c r="H5" s="9" t="s">
        <v>4</v>
      </c>
      <c r="I5" s="8" t="s">
        <v>5</v>
      </c>
      <c r="J5" s="8" t="s">
        <v>6</v>
      </c>
      <c r="K5" s="10" t="s">
        <v>7</v>
      </c>
    </row>
    <row r="6" spans="2:11" ht="20.399999999999999" x14ac:dyDescent="0.35">
      <c r="B6" s="11" t="s">
        <v>8</v>
      </c>
      <c r="C6" s="12" t="s">
        <v>9</v>
      </c>
      <c r="D6" s="12" t="s">
        <v>10</v>
      </c>
      <c r="E6" s="13" t="s">
        <v>11</v>
      </c>
      <c r="F6" s="14">
        <v>19</v>
      </c>
      <c r="G6" s="15">
        <v>0</v>
      </c>
      <c r="H6" s="16">
        <f t="shared" ref="H6:H27" si="0">G6*F6</f>
        <v>0</v>
      </c>
      <c r="I6" s="17">
        <v>0.1</v>
      </c>
      <c r="J6" s="16">
        <f>I6*H6</f>
        <v>0</v>
      </c>
      <c r="K6" s="18">
        <f>SUM(J6+H6)</f>
        <v>0</v>
      </c>
    </row>
    <row r="7" spans="2:11" ht="20.399999999999999" x14ac:dyDescent="0.35">
      <c r="B7" s="19">
        <v>56</v>
      </c>
      <c r="C7" s="20" t="s">
        <v>9</v>
      </c>
      <c r="D7" s="20" t="s">
        <v>10</v>
      </c>
      <c r="E7" s="13" t="s">
        <v>12</v>
      </c>
      <c r="F7" s="21">
        <v>11</v>
      </c>
      <c r="G7" s="15">
        <v>0</v>
      </c>
      <c r="H7" s="22">
        <f t="shared" si="0"/>
        <v>0</v>
      </c>
      <c r="I7" s="17">
        <v>0.1</v>
      </c>
      <c r="J7" s="22">
        <f t="shared" ref="J7:J27" si="1">I7*H7</f>
        <v>0</v>
      </c>
      <c r="K7" s="23">
        <f t="shared" ref="K7:K27" si="2">SUM(J7+H7)</f>
        <v>0</v>
      </c>
    </row>
    <row r="8" spans="2:11" ht="20.399999999999999" x14ac:dyDescent="0.35">
      <c r="B8" s="19">
        <v>72</v>
      </c>
      <c r="C8" s="20" t="s">
        <v>13</v>
      </c>
      <c r="D8" s="20" t="s">
        <v>10</v>
      </c>
      <c r="E8" s="13" t="s">
        <v>14</v>
      </c>
      <c r="F8" s="21">
        <f>71+2</f>
        <v>73</v>
      </c>
      <c r="G8" s="15">
        <v>0</v>
      </c>
      <c r="H8" s="22">
        <f t="shared" si="0"/>
        <v>0</v>
      </c>
      <c r="I8" s="17">
        <v>0.1</v>
      </c>
      <c r="J8" s="22">
        <f t="shared" si="1"/>
        <v>0</v>
      </c>
      <c r="K8" s="23">
        <f t="shared" si="2"/>
        <v>0</v>
      </c>
    </row>
    <row r="9" spans="2:11" ht="20.399999999999999" x14ac:dyDescent="0.35">
      <c r="B9" s="19">
        <v>82</v>
      </c>
      <c r="C9" s="20" t="s">
        <v>15</v>
      </c>
      <c r="D9" s="20" t="s">
        <v>10</v>
      </c>
      <c r="E9" s="13" t="s">
        <v>16</v>
      </c>
      <c r="F9" s="21">
        <v>65</v>
      </c>
      <c r="G9" s="15">
        <v>0</v>
      </c>
      <c r="H9" s="22">
        <f t="shared" si="0"/>
        <v>0</v>
      </c>
      <c r="I9" s="17">
        <v>0.1</v>
      </c>
      <c r="J9" s="22">
        <f t="shared" si="1"/>
        <v>0</v>
      </c>
      <c r="K9" s="23">
        <f t="shared" si="2"/>
        <v>0</v>
      </c>
    </row>
    <row r="10" spans="2:11" ht="20.399999999999999" x14ac:dyDescent="0.35">
      <c r="B10" s="19">
        <v>146</v>
      </c>
      <c r="C10" s="20" t="s">
        <v>17</v>
      </c>
      <c r="D10" s="20" t="s">
        <v>10</v>
      </c>
      <c r="E10" s="13" t="s">
        <v>18</v>
      </c>
      <c r="F10" s="21">
        <v>53</v>
      </c>
      <c r="G10" s="15">
        <v>0</v>
      </c>
      <c r="H10" s="22">
        <f t="shared" si="0"/>
        <v>0</v>
      </c>
      <c r="I10" s="17">
        <v>0.1</v>
      </c>
      <c r="J10" s="22">
        <f t="shared" si="1"/>
        <v>0</v>
      </c>
      <c r="K10" s="23">
        <f t="shared" si="2"/>
        <v>0</v>
      </c>
    </row>
    <row r="11" spans="2:11" ht="20.399999999999999" x14ac:dyDescent="0.35">
      <c r="B11" s="19">
        <v>147</v>
      </c>
      <c r="C11" s="20" t="s">
        <v>17</v>
      </c>
      <c r="D11" s="20" t="s">
        <v>10</v>
      </c>
      <c r="E11" s="13" t="s">
        <v>19</v>
      </c>
      <c r="F11" s="21">
        <f>51+2</f>
        <v>53</v>
      </c>
      <c r="G11" s="15">
        <v>0</v>
      </c>
      <c r="H11" s="22">
        <f t="shared" si="0"/>
        <v>0</v>
      </c>
      <c r="I11" s="17">
        <v>0.1</v>
      </c>
      <c r="J11" s="22">
        <f t="shared" si="1"/>
        <v>0</v>
      </c>
      <c r="K11" s="23">
        <f t="shared" si="2"/>
        <v>0</v>
      </c>
    </row>
    <row r="12" spans="2:11" ht="20.399999999999999" x14ac:dyDescent="0.35">
      <c r="B12" s="19" t="s">
        <v>47</v>
      </c>
      <c r="C12" s="24" t="s">
        <v>20</v>
      </c>
      <c r="D12" s="24" t="s">
        <v>10</v>
      </c>
      <c r="E12" s="13" t="s">
        <v>21</v>
      </c>
      <c r="F12" s="21">
        <v>173</v>
      </c>
      <c r="G12" s="15">
        <v>0</v>
      </c>
      <c r="H12" s="22">
        <f t="shared" si="0"/>
        <v>0</v>
      </c>
      <c r="I12" s="17">
        <v>0.1</v>
      </c>
      <c r="J12" s="22">
        <f t="shared" si="1"/>
        <v>0</v>
      </c>
      <c r="K12" s="23">
        <f t="shared" si="2"/>
        <v>0</v>
      </c>
    </row>
    <row r="13" spans="2:11" ht="20.399999999999999" x14ac:dyDescent="0.35">
      <c r="B13" s="19">
        <v>647</v>
      </c>
      <c r="C13" s="24" t="s">
        <v>52</v>
      </c>
      <c r="D13" s="24" t="s">
        <v>10</v>
      </c>
      <c r="E13" s="13" t="s">
        <v>53</v>
      </c>
      <c r="F13" s="21">
        <v>8</v>
      </c>
      <c r="G13" s="15">
        <v>0</v>
      </c>
      <c r="H13" s="22">
        <f>G13*F13</f>
        <v>0</v>
      </c>
      <c r="I13" s="17">
        <v>0.1</v>
      </c>
      <c r="J13" s="22">
        <f>I13*H13</f>
        <v>0</v>
      </c>
      <c r="K13" s="23">
        <f t="shared" si="2"/>
        <v>0</v>
      </c>
    </row>
    <row r="14" spans="2:11" ht="20.399999999999999" x14ac:dyDescent="0.35">
      <c r="B14" s="19">
        <v>811</v>
      </c>
      <c r="C14" s="20" t="s">
        <v>22</v>
      </c>
      <c r="D14" s="20" t="s">
        <v>10</v>
      </c>
      <c r="E14" s="13" t="s">
        <v>23</v>
      </c>
      <c r="F14" s="21">
        <f>130+45</f>
        <v>175</v>
      </c>
      <c r="G14" s="15">
        <v>0</v>
      </c>
      <c r="H14" s="22">
        <f t="shared" si="0"/>
        <v>0</v>
      </c>
      <c r="I14" s="17">
        <v>0.1</v>
      </c>
      <c r="J14" s="22">
        <f t="shared" si="1"/>
        <v>0</v>
      </c>
      <c r="K14" s="23">
        <f t="shared" si="2"/>
        <v>0</v>
      </c>
    </row>
    <row r="15" spans="2:11" ht="20.399999999999999" x14ac:dyDescent="0.35">
      <c r="B15" s="19">
        <v>1166</v>
      </c>
      <c r="C15" s="20" t="s">
        <v>24</v>
      </c>
      <c r="D15" s="20" t="s">
        <v>10</v>
      </c>
      <c r="E15" s="13" t="s">
        <v>25</v>
      </c>
      <c r="F15" s="21">
        <f>11+1</f>
        <v>12</v>
      </c>
      <c r="G15" s="15">
        <v>0</v>
      </c>
      <c r="H15" s="22">
        <f t="shared" si="0"/>
        <v>0</v>
      </c>
      <c r="I15" s="17">
        <v>0.1</v>
      </c>
      <c r="J15" s="22">
        <f t="shared" si="1"/>
        <v>0</v>
      </c>
      <c r="K15" s="23">
        <f t="shared" si="2"/>
        <v>0</v>
      </c>
    </row>
    <row r="16" spans="2:11" ht="20.399999999999999" x14ac:dyDescent="0.35">
      <c r="B16" s="19">
        <v>1712</v>
      </c>
      <c r="C16" s="20" t="s">
        <v>26</v>
      </c>
      <c r="D16" s="20" t="s">
        <v>10</v>
      </c>
      <c r="E16" s="13" t="s">
        <v>27</v>
      </c>
      <c r="F16" s="25">
        <v>14</v>
      </c>
      <c r="G16" s="15">
        <v>0</v>
      </c>
      <c r="H16" s="22">
        <f t="shared" si="0"/>
        <v>0</v>
      </c>
      <c r="I16" s="17">
        <v>0.1</v>
      </c>
      <c r="J16" s="22">
        <f t="shared" si="1"/>
        <v>0</v>
      </c>
      <c r="K16" s="23">
        <f t="shared" si="2"/>
        <v>0</v>
      </c>
    </row>
    <row r="17" spans="2:11" ht="20.399999999999999" x14ac:dyDescent="0.35">
      <c r="B17" s="19">
        <v>1715</v>
      </c>
      <c r="C17" s="20" t="s">
        <v>26</v>
      </c>
      <c r="D17" s="20" t="s">
        <v>10</v>
      </c>
      <c r="E17" s="13" t="s">
        <v>28</v>
      </c>
      <c r="F17" s="25">
        <v>14</v>
      </c>
      <c r="G17" s="15">
        <v>0</v>
      </c>
      <c r="H17" s="22">
        <f t="shared" si="0"/>
        <v>0</v>
      </c>
      <c r="I17" s="17">
        <v>0.1</v>
      </c>
      <c r="J17" s="22">
        <f t="shared" si="1"/>
        <v>0</v>
      </c>
      <c r="K17" s="23">
        <f t="shared" si="2"/>
        <v>0</v>
      </c>
    </row>
    <row r="18" spans="2:11" ht="20.399999999999999" x14ac:dyDescent="0.35">
      <c r="B18" s="19">
        <v>2319</v>
      </c>
      <c r="C18" s="24" t="s">
        <v>45</v>
      </c>
      <c r="D18" s="24" t="s">
        <v>10</v>
      </c>
      <c r="E18" s="13" t="s">
        <v>30</v>
      </c>
      <c r="F18" s="25">
        <v>16</v>
      </c>
      <c r="G18" s="15">
        <v>0</v>
      </c>
      <c r="H18" s="22">
        <f t="shared" si="0"/>
        <v>0</v>
      </c>
      <c r="I18" s="17">
        <v>0.1</v>
      </c>
      <c r="J18" s="22">
        <f t="shared" si="1"/>
        <v>0</v>
      </c>
      <c r="K18" s="23">
        <f t="shared" si="2"/>
        <v>0</v>
      </c>
    </row>
    <row r="19" spans="2:11" ht="20.399999999999999" x14ac:dyDescent="0.35">
      <c r="B19" s="19">
        <v>3062</v>
      </c>
      <c r="C19" s="20" t="s">
        <v>29</v>
      </c>
      <c r="D19" s="20" t="s">
        <v>10</v>
      </c>
      <c r="E19" s="13" t="s">
        <v>32</v>
      </c>
      <c r="F19" s="25">
        <v>65</v>
      </c>
      <c r="G19" s="15">
        <v>0</v>
      </c>
      <c r="H19" s="22">
        <f t="shared" si="0"/>
        <v>0</v>
      </c>
      <c r="I19" s="17">
        <v>0.1</v>
      </c>
      <c r="J19" s="22">
        <f t="shared" si="1"/>
        <v>0</v>
      </c>
      <c r="K19" s="23">
        <f t="shared" si="2"/>
        <v>0</v>
      </c>
    </row>
    <row r="20" spans="2:11" ht="20.399999999999999" x14ac:dyDescent="0.35">
      <c r="B20" s="19">
        <v>3244</v>
      </c>
      <c r="C20" s="20" t="s">
        <v>31</v>
      </c>
      <c r="D20" s="20" t="s">
        <v>10</v>
      </c>
      <c r="E20" s="13" t="s">
        <v>34</v>
      </c>
      <c r="F20" s="25">
        <v>14</v>
      </c>
      <c r="G20" s="15">
        <v>0</v>
      </c>
      <c r="H20" s="22">
        <f t="shared" si="0"/>
        <v>0</v>
      </c>
      <c r="I20" s="17">
        <v>0.1</v>
      </c>
      <c r="J20" s="22">
        <f t="shared" si="1"/>
        <v>0</v>
      </c>
      <c r="K20" s="23">
        <f t="shared" si="2"/>
        <v>0</v>
      </c>
    </row>
    <row r="21" spans="2:11" ht="20.399999999999999" x14ac:dyDescent="0.35">
      <c r="B21" s="19">
        <v>54</v>
      </c>
      <c r="C21" s="20" t="s">
        <v>9</v>
      </c>
      <c r="D21" s="20" t="s">
        <v>33</v>
      </c>
      <c r="E21" s="13" t="s">
        <v>36</v>
      </c>
      <c r="F21" s="25">
        <v>1</v>
      </c>
      <c r="G21" s="26">
        <v>0</v>
      </c>
      <c r="H21" s="22">
        <f t="shared" si="0"/>
        <v>0</v>
      </c>
      <c r="I21" s="27">
        <v>0.21</v>
      </c>
      <c r="J21" s="22">
        <f t="shared" si="1"/>
        <v>0</v>
      </c>
      <c r="K21" s="23">
        <f t="shared" si="2"/>
        <v>0</v>
      </c>
    </row>
    <row r="22" spans="2:11" ht="20.399999999999999" x14ac:dyDescent="0.35">
      <c r="B22" s="19">
        <v>147</v>
      </c>
      <c r="C22" s="20" t="s">
        <v>35</v>
      </c>
      <c r="D22" s="20" t="s">
        <v>33</v>
      </c>
      <c r="E22" s="13" t="s">
        <v>37</v>
      </c>
      <c r="F22" s="25">
        <v>1</v>
      </c>
      <c r="G22" s="26">
        <v>0</v>
      </c>
      <c r="H22" s="22">
        <f t="shared" si="0"/>
        <v>0</v>
      </c>
      <c r="I22" s="27">
        <v>0.21</v>
      </c>
      <c r="J22" s="22">
        <f t="shared" si="1"/>
        <v>0</v>
      </c>
      <c r="K22" s="23">
        <f t="shared" si="2"/>
        <v>0</v>
      </c>
    </row>
    <row r="23" spans="2:11" ht="20.399999999999999" x14ac:dyDescent="0.35">
      <c r="B23" s="19">
        <v>606</v>
      </c>
      <c r="C23" s="20" t="s">
        <v>20</v>
      </c>
      <c r="D23" s="20" t="s">
        <v>33</v>
      </c>
      <c r="E23" s="13" t="s">
        <v>38</v>
      </c>
      <c r="F23" s="25">
        <v>1</v>
      </c>
      <c r="G23" s="26">
        <v>0</v>
      </c>
      <c r="H23" s="22">
        <f t="shared" si="0"/>
        <v>0</v>
      </c>
      <c r="I23" s="27">
        <v>0.21</v>
      </c>
      <c r="J23" s="22">
        <f t="shared" si="1"/>
        <v>0</v>
      </c>
      <c r="K23" s="23">
        <f t="shared" si="2"/>
        <v>0</v>
      </c>
    </row>
    <row r="24" spans="2:11" ht="20.399999999999999" x14ac:dyDescent="0.35">
      <c r="B24" s="19">
        <v>811</v>
      </c>
      <c r="C24" s="20" t="s">
        <v>22</v>
      </c>
      <c r="D24" s="20" t="s">
        <v>33</v>
      </c>
      <c r="E24" s="13" t="s">
        <v>40</v>
      </c>
      <c r="F24" s="25">
        <v>1</v>
      </c>
      <c r="G24" s="26">
        <v>0</v>
      </c>
      <c r="H24" s="22">
        <f t="shared" si="0"/>
        <v>0</v>
      </c>
      <c r="I24" s="27">
        <v>0.21</v>
      </c>
      <c r="J24" s="22">
        <f t="shared" si="1"/>
        <v>0</v>
      </c>
      <c r="K24" s="23">
        <f t="shared" si="2"/>
        <v>0</v>
      </c>
    </row>
    <row r="25" spans="2:11" ht="20.399999999999999" x14ac:dyDescent="0.35">
      <c r="B25" s="19">
        <v>2318</v>
      </c>
      <c r="C25" s="20" t="s">
        <v>39</v>
      </c>
      <c r="D25" s="20" t="s">
        <v>33</v>
      </c>
      <c r="E25" s="13" t="s">
        <v>59</v>
      </c>
      <c r="F25" s="25">
        <v>1</v>
      </c>
      <c r="G25" s="26">
        <v>0</v>
      </c>
      <c r="H25" s="22">
        <f t="shared" si="0"/>
        <v>0</v>
      </c>
      <c r="I25" s="27">
        <v>0.21</v>
      </c>
      <c r="J25" s="22">
        <f t="shared" si="1"/>
        <v>0</v>
      </c>
      <c r="K25" s="23">
        <f t="shared" si="2"/>
        <v>0</v>
      </c>
    </row>
    <row r="26" spans="2:11" ht="20.399999999999999" x14ac:dyDescent="0.35">
      <c r="B26" s="19" t="s">
        <v>41</v>
      </c>
      <c r="C26" s="20" t="s">
        <v>48</v>
      </c>
      <c r="D26" s="20" t="s">
        <v>42</v>
      </c>
      <c r="E26" s="13" t="s">
        <v>44</v>
      </c>
      <c r="F26" s="25">
        <v>1</v>
      </c>
      <c r="G26" s="26">
        <v>0</v>
      </c>
      <c r="H26" s="22">
        <f t="shared" si="0"/>
        <v>0</v>
      </c>
      <c r="I26" s="27">
        <v>0.21</v>
      </c>
      <c r="J26" s="22">
        <f t="shared" si="1"/>
        <v>0</v>
      </c>
      <c r="K26" s="23">
        <f t="shared" si="2"/>
        <v>0</v>
      </c>
    </row>
    <row r="27" spans="2:11" ht="21" thickBot="1" x14ac:dyDescent="0.4">
      <c r="B27" s="19" t="s">
        <v>41</v>
      </c>
      <c r="C27" s="20" t="s">
        <v>43</v>
      </c>
      <c r="D27" s="20" t="s">
        <v>42</v>
      </c>
      <c r="E27" s="13" t="s">
        <v>46</v>
      </c>
      <c r="F27" s="25">
        <v>1</v>
      </c>
      <c r="G27" s="26">
        <v>0</v>
      </c>
      <c r="H27" s="22">
        <f t="shared" si="0"/>
        <v>0</v>
      </c>
      <c r="I27" s="27">
        <v>0.21</v>
      </c>
      <c r="J27" s="22">
        <f t="shared" si="1"/>
        <v>0</v>
      </c>
      <c r="K27" s="23">
        <f t="shared" si="2"/>
        <v>0</v>
      </c>
    </row>
    <row r="28" spans="2:11" ht="21" thickBot="1" x14ac:dyDescent="0.4">
      <c r="B28" s="28" t="s">
        <v>50</v>
      </c>
      <c r="C28" s="29"/>
      <c r="D28" s="29"/>
      <c r="E28" s="29"/>
      <c r="F28" s="29"/>
      <c r="G28" s="30"/>
      <c r="H28" s="31">
        <f>SUM(H6:H27)</f>
        <v>0</v>
      </c>
      <c r="I28" s="31"/>
      <c r="J28" s="31">
        <f>SUM(J6:J27)</f>
        <v>0</v>
      </c>
      <c r="K28" s="32">
        <f>SUM(K6:K27)</f>
        <v>0</v>
      </c>
    </row>
    <row r="29" spans="2:11" ht="20.399999999999999" x14ac:dyDescent="0.35">
      <c r="B29" s="33"/>
      <c r="C29" s="5"/>
      <c r="D29" s="5"/>
      <c r="E29" s="5"/>
      <c r="F29" s="5"/>
      <c r="G29" s="5"/>
      <c r="H29" s="34"/>
      <c r="I29" s="34"/>
      <c r="J29" s="34"/>
      <c r="K29" s="34"/>
    </row>
    <row r="30" spans="2:11" ht="20.399999999999999" x14ac:dyDescent="0.35">
      <c r="B30" s="33"/>
      <c r="C30" s="5"/>
      <c r="D30" s="5"/>
      <c r="E30" s="5"/>
      <c r="F30" s="5"/>
      <c r="G30" s="5"/>
      <c r="H30" s="34"/>
      <c r="I30" s="34"/>
      <c r="J30" s="34"/>
      <c r="K30" s="34"/>
    </row>
    <row r="31" spans="2:11" ht="20.399999999999999" x14ac:dyDescent="0.35">
      <c r="B31" s="33"/>
      <c r="C31" s="5"/>
      <c r="D31" s="5"/>
      <c r="E31" s="5"/>
      <c r="F31" s="5"/>
      <c r="G31" s="5"/>
      <c r="H31" s="34"/>
      <c r="I31" s="34"/>
      <c r="J31" s="34"/>
      <c r="K31" s="34"/>
    </row>
    <row r="32" spans="2:11" ht="20.399999999999999" x14ac:dyDescent="0.35">
      <c r="B32" s="33"/>
      <c r="C32" s="5"/>
      <c r="D32" s="5"/>
      <c r="E32" s="5"/>
      <c r="F32" s="5"/>
      <c r="G32" s="5"/>
      <c r="H32" s="34"/>
      <c r="I32" s="34"/>
      <c r="J32" s="34"/>
      <c r="K32" s="34"/>
    </row>
    <row r="33" spans="2:11" ht="21" thickBot="1" x14ac:dyDescent="0.4">
      <c r="B33" s="5"/>
      <c r="C33" s="51"/>
      <c r="D33" s="5"/>
      <c r="E33" s="5"/>
      <c r="F33" s="5"/>
      <c r="G33" s="5"/>
      <c r="H33" s="35"/>
      <c r="I33" s="35"/>
      <c r="J33" s="35"/>
      <c r="K33" s="36"/>
    </row>
    <row r="34" spans="2:11" ht="61.8" thickBot="1" x14ac:dyDescent="0.4">
      <c r="B34" s="51"/>
      <c r="C34" s="37" t="s">
        <v>54</v>
      </c>
      <c r="D34" s="51"/>
      <c r="E34" s="51"/>
      <c r="F34" s="51"/>
      <c r="G34" s="38" t="s">
        <v>57</v>
      </c>
      <c r="H34" s="39"/>
      <c r="I34" s="40" t="s">
        <v>5</v>
      </c>
      <c r="J34" s="40" t="s">
        <v>6</v>
      </c>
      <c r="K34" s="41" t="s">
        <v>55</v>
      </c>
    </row>
    <row r="35" spans="2:11" s="2" customFormat="1" ht="82.8" thickBot="1" x14ac:dyDescent="0.45">
      <c r="B35" s="42" t="s">
        <v>41</v>
      </c>
      <c r="C35" s="43" t="s">
        <v>58</v>
      </c>
      <c r="D35" s="44" t="s">
        <v>10</v>
      </c>
      <c r="E35" s="45"/>
      <c r="F35" s="29"/>
      <c r="G35" s="46">
        <v>0</v>
      </c>
      <c r="H35" s="29"/>
      <c r="I35" s="47">
        <v>0.1</v>
      </c>
      <c r="J35" s="48">
        <f>G35*I35</f>
        <v>0</v>
      </c>
      <c r="K35" s="49">
        <f>G35+J35</f>
        <v>0</v>
      </c>
    </row>
    <row r="36" spans="2:11" s="2" customFormat="1" ht="82.8" thickBot="1" x14ac:dyDescent="0.45">
      <c r="B36" s="42" t="s">
        <v>41</v>
      </c>
      <c r="C36" s="43" t="s">
        <v>58</v>
      </c>
      <c r="D36" s="50" t="s">
        <v>56</v>
      </c>
      <c r="E36" s="45"/>
      <c r="F36" s="29"/>
      <c r="G36" s="46">
        <v>0</v>
      </c>
      <c r="H36" s="29"/>
      <c r="I36" s="47">
        <v>0.21</v>
      </c>
      <c r="J36" s="48">
        <f>G36*I36</f>
        <v>0</v>
      </c>
      <c r="K36" s="49">
        <f>G36+J36</f>
        <v>0</v>
      </c>
    </row>
  </sheetData>
  <pageMargins left="0.7" right="0.7" top="0.78740157499999996" bottom="0.78740157499999996" header="0.3" footer="0.3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3E79C-E5B4-4C3F-BE9E-D1B226A2CCA4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Janů</dc:creator>
  <cp:lastModifiedBy>Ing. Tomáš VEČEŘA</cp:lastModifiedBy>
  <cp:lastPrinted>2020-09-30T07:11:18Z</cp:lastPrinted>
  <dcterms:created xsi:type="dcterms:W3CDTF">2018-09-13T06:08:37Z</dcterms:created>
  <dcterms:modified xsi:type="dcterms:W3CDTF">2022-08-19T09:33:42Z</dcterms:modified>
</cp:coreProperties>
</file>