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455" activeTab="0"/>
  </bookViews>
  <sheets>
    <sheet name="List1" sheetId="1" r:id="rId1"/>
    <sheet name="List2" sheetId="2" r:id="rId2"/>
    <sheet name="List3" sheetId="3" r:id="rId3"/>
  </sheets>
  <definedNames/>
  <calcPr calcId="152511" refMode="R1C1"/>
</workbook>
</file>

<file path=xl/sharedStrings.xml><?xml version="1.0" encoding="utf-8"?>
<sst xmlns="http://schemas.openxmlformats.org/spreadsheetml/2006/main" count="44" uniqueCount="43">
  <si>
    <t>STROJNÍ část :</t>
  </si>
  <si>
    <t>OSTATNÍ :</t>
  </si>
  <si>
    <t>ks</t>
  </si>
  <si>
    <t>název</t>
  </si>
  <si>
    <t>cena Kč</t>
  </si>
  <si>
    <t>nárazníky klece pryžové</t>
  </si>
  <si>
    <t>rošt výtahového stroje + ROŠT v šachtě</t>
  </si>
  <si>
    <t>pevné dosedy pod klec do prohlubně</t>
  </si>
  <si>
    <t>Doprava transport…</t>
  </si>
  <si>
    <t>ELEKTRO část:</t>
  </si>
  <si>
    <t>hlavní vypínač výtahu ( uzamykatelný )</t>
  </si>
  <si>
    <t>el.instalace výtahu,RJ, STOP,spínače...</t>
  </si>
  <si>
    <t>kryty,tabulky,návody, nápisy</t>
  </si>
  <si>
    <t>vlečné kabely</t>
  </si>
  <si>
    <t>výrobní dokumentace výtahu</t>
  </si>
  <si>
    <t>nárazníky protizávaží</t>
  </si>
  <si>
    <r>
      <t xml:space="preserve">              </t>
    </r>
    <r>
      <rPr>
        <b/>
        <sz val="14"/>
        <color theme="1"/>
        <rFont val="Calibri"/>
        <family val="2"/>
        <scheme val="minor"/>
      </rPr>
      <t xml:space="preserve">     STANOVENÍ KOMPLETNÍ CENY DODÁVKY A MONTÁŽE VÝTAHU :</t>
    </r>
  </si>
  <si>
    <t>rám klece, v. čelisti, zachycovače</t>
  </si>
  <si>
    <r>
      <t xml:space="preserve">              Typ výtahu :                                                                  MB 50</t>
    </r>
    <r>
      <rPr>
        <b/>
        <sz val="14"/>
        <color theme="1"/>
        <rFont val="Calibri"/>
        <family val="2"/>
        <scheme val="minor"/>
      </rPr>
      <t xml:space="preserve"> / 0,36 - 3 stanice, průchozí </t>
    </r>
  </si>
  <si>
    <t>kabina výtahu NEREZ brus</t>
  </si>
  <si>
    <t>závěsné šrouby klece</t>
  </si>
  <si>
    <t>záv.prostředky - lana cca 2x16m pr. 6mm</t>
  </si>
  <si>
    <t>výtahový stroj , bubnový</t>
  </si>
  <si>
    <t>rozvaděč  ve skříni</t>
  </si>
  <si>
    <t xml:space="preserve">režie </t>
  </si>
  <si>
    <t>cena celkem</t>
  </si>
  <si>
    <t xml:space="preserve">           CENOVÁ POLOŽKOVÁ KALKULACE 1 ks VÝTAHU-malý nákladní ,            </t>
  </si>
  <si>
    <r>
      <rPr>
        <b/>
        <sz val="14"/>
        <color theme="1"/>
        <rFont val="Calibri"/>
        <family val="2"/>
        <scheme val="minor"/>
      </rPr>
      <t>Název zakázky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Výměna nákladního výtahu ve stávajícím objektu Mateřské školy Beruška</t>
    </r>
  </si>
  <si>
    <t>šach.dveře jednokřídlové … RAL</t>
  </si>
  <si>
    <t xml:space="preserve">přivolávače ve stanicích </t>
  </si>
  <si>
    <t>CENA BEZ DPH:</t>
  </si>
  <si>
    <t xml:space="preserve">Celková cena strojní část :                                              </t>
  </si>
  <si>
    <t>Celková cena elektro část:</t>
  </si>
  <si>
    <t>Celková cena ostatní:</t>
  </si>
  <si>
    <t>montáž výtahu</t>
  </si>
  <si>
    <t>bourací, zednické, malířské práce</t>
  </si>
  <si>
    <t>Ostatní</t>
  </si>
  <si>
    <t>ostatní</t>
  </si>
  <si>
    <t>CELKOVÁ CENA vč. DPH 21%:</t>
  </si>
  <si>
    <t xml:space="preserve">pevná vodítka T45 pro klec </t>
  </si>
  <si>
    <t xml:space="preserve">spojky vodítek + upínky </t>
  </si>
  <si>
    <t xml:space="preserve">konzoly vodítek klece </t>
  </si>
  <si>
    <t xml:space="preserve">    PŘÍLOHA SMLOUVY - oceněný soupis prací, dodávek 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</si>
</sst>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/>
    <xf numFmtId="0" fontId="4" fillId="0" borderId="3" xfId="0" applyFont="1" applyBorder="1" applyAlignment="1">
      <alignment/>
    </xf>
    <xf numFmtId="0" fontId="7" fillId="0" borderId="3" xfId="0" applyFont="1" applyBorder="1"/>
    <xf numFmtId="6" fontId="7" fillId="0" borderId="3" xfId="0" applyNumberFormat="1" applyFont="1" applyBorder="1"/>
    <xf numFmtId="0" fontId="3" fillId="0" borderId="0" xfId="0" applyFont="1" applyBorder="1"/>
    <xf numFmtId="6" fontId="0" fillId="0" borderId="0" xfId="0" applyNumberFormat="1"/>
    <xf numFmtId="6" fontId="2" fillId="0" borderId="0" xfId="0" applyNumberFormat="1" applyFont="1"/>
    <xf numFmtId="164" fontId="4" fillId="0" borderId="4" xfId="0" applyNumberFormat="1" applyFont="1" applyBorder="1" applyAlignment="1">
      <alignment/>
    </xf>
    <xf numFmtId="6" fontId="4" fillId="0" borderId="0" xfId="0" applyNumberFormat="1" applyFont="1" applyBorder="1"/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6" xfId="0" applyBorder="1"/>
    <xf numFmtId="0" fontId="7" fillId="0" borderId="6" xfId="0" applyFont="1" applyBorder="1"/>
    <xf numFmtId="6" fontId="7" fillId="0" borderId="6" xfId="0" applyNumberFormat="1" applyFont="1" applyBorder="1"/>
    <xf numFmtId="0" fontId="7" fillId="0" borderId="0" xfId="0" applyFont="1" applyBorder="1"/>
    <xf numFmtId="0" fontId="7" fillId="0" borderId="7" xfId="0" applyFont="1" applyBorder="1" applyAlignment="1">
      <alignment/>
    </xf>
    <xf numFmtId="0" fontId="0" fillId="0" borderId="8" xfId="0" applyBorder="1"/>
    <xf numFmtId="0" fontId="7" fillId="2" borderId="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13" xfId="0" applyFont="1" applyBorder="1"/>
    <xf numFmtId="0" fontId="4" fillId="0" borderId="0" xfId="0" applyFont="1" applyBorder="1"/>
    <xf numFmtId="0" fontId="8" fillId="0" borderId="0" xfId="0" applyFont="1" applyBorder="1"/>
    <xf numFmtId="0" fontId="6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9" xfId="0" applyFont="1" applyBorder="1"/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tabSelected="1" workbookViewId="0" topLeftCell="A1">
      <selection activeCell="K7" sqref="K7"/>
    </sheetView>
  </sheetViews>
  <sheetFormatPr defaultColWidth="9.140625" defaultRowHeight="15"/>
  <cols>
    <col min="2" max="2" width="10.421875" style="0" customWidth="1"/>
    <col min="3" max="3" width="52.140625" style="0" customWidth="1"/>
    <col min="4" max="4" width="15.8515625" style="0" customWidth="1"/>
    <col min="5" max="5" width="21.7109375" style="0" customWidth="1"/>
    <col min="6" max="6" width="12.421875" style="0" bestFit="1" customWidth="1"/>
    <col min="8" max="8" width="12.421875" style="0" bestFit="1" customWidth="1"/>
    <col min="10" max="10" width="12.421875" style="0" bestFit="1" customWidth="1"/>
  </cols>
  <sheetData>
    <row r="1" spans="2:7" ht="51.75" customHeight="1">
      <c r="B1" s="32" t="s">
        <v>42</v>
      </c>
      <c r="C1" s="32"/>
      <c r="D1" s="32"/>
      <c r="E1" s="32"/>
      <c r="F1" s="1"/>
      <c r="G1" s="1"/>
    </row>
    <row r="2" spans="2:7" ht="45" customHeight="1">
      <c r="B2" s="33" t="s">
        <v>27</v>
      </c>
      <c r="C2" s="34"/>
      <c r="D2" s="34"/>
      <c r="E2" s="35"/>
      <c r="F2" s="1"/>
      <c r="G2" s="1"/>
    </row>
    <row r="3" spans="2:8" ht="24.75" customHeight="1">
      <c r="B3" s="36" t="s">
        <v>26</v>
      </c>
      <c r="C3" s="37"/>
      <c r="D3" s="37"/>
      <c r="E3" s="38"/>
      <c r="F3" s="1"/>
      <c r="G3" s="1"/>
      <c r="H3" s="1"/>
    </row>
    <row r="4" spans="2:8" ht="21.75" customHeight="1">
      <c r="B4" s="39" t="s">
        <v>16</v>
      </c>
      <c r="C4" s="40"/>
      <c r="D4" s="40"/>
      <c r="E4" s="41"/>
      <c r="F4" s="1"/>
      <c r="G4" s="1"/>
      <c r="H4" s="1"/>
    </row>
    <row r="5" spans="2:6" ht="20.25" customHeight="1">
      <c r="B5" s="42"/>
      <c r="C5" s="43"/>
      <c r="D5" s="3"/>
      <c r="E5" s="2"/>
      <c r="F5" s="1"/>
    </row>
    <row r="6" spans="2:5" ht="22.5" customHeight="1">
      <c r="B6" s="47" t="s">
        <v>18</v>
      </c>
      <c r="C6" s="48"/>
      <c r="D6" s="48"/>
      <c r="E6" s="49"/>
    </row>
    <row r="7" spans="2:3" ht="18.75" customHeight="1">
      <c r="B7" s="45" t="s">
        <v>0</v>
      </c>
      <c r="C7" s="45"/>
    </row>
    <row r="8" spans="2:7" ht="19.5" customHeight="1">
      <c r="B8" s="4" t="s">
        <v>2</v>
      </c>
      <c r="C8" s="5" t="s">
        <v>3</v>
      </c>
      <c r="D8" s="5" t="s">
        <v>4</v>
      </c>
      <c r="E8" s="5" t="s">
        <v>25</v>
      </c>
      <c r="F8" s="1"/>
      <c r="G8" s="1"/>
    </row>
    <row r="9" spans="2:5" ht="18" customHeight="1">
      <c r="B9" s="6">
        <v>1</v>
      </c>
      <c r="C9" s="6" t="s">
        <v>19</v>
      </c>
      <c r="D9" s="7">
        <v>2000</v>
      </c>
      <c r="E9" s="7">
        <f>D9*B9</f>
        <v>2000</v>
      </c>
    </row>
    <row r="10" spans="2:5" ht="18" customHeight="1">
      <c r="B10" s="6">
        <v>1</v>
      </c>
      <c r="C10" s="6" t="s">
        <v>17</v>
      </c>
      <c r="D10" s="7">
        <v>12000</v>
      </c>
      <c r="E10" s="7">
        <f aca="true" t="shared" si="0" ref="E10:E23">D10*B10</f>
        <v>12000</v>
      </c>
    </row>
    <row r="11" spans="2:5" ht="18" customHeight="1">
      <c r="B11" s="6">
        <v>2</v>
      </c>
      <c r="C11" s="6" t="s">
        <v>20</v>
      </c>
      <c r="D11" s="7">
        <v>250</v>
      </c>
      <c r="E11" s="7">
        <f t="shared" si="0"/>
        <v>500</v>
      </c>
    </row>
    <row r="12" spans="2:5" ht="17.25" customHeight="1">
      <c r="B12" s="6">
        <v>3</v>
      </c>
      <c r="C12" s="6" t="s">
        <v>28</v>
      </c>
      <c r="D12" s="7">
        <v>10000</v>
      </c>
      <c r="E12" s="7">
        <f t="shared" si="0"/>
        <v>30000</v>
      </c>
    </row>
    <row r="13" spans="2:5" ht="17.25" customHeight="1">
      <c r="B13" s="6">
        <v>1</v>
      </c>
      <c r="C13" s="6" t="s">
        <v>5</v>
      </c>
      <c r="D13" s="7">
        <v>500</v>
      </c>
      <c r="E13" s="7">
        <f t="shared" si="0"/>
        <v>500</v>
      </c>
    </row>
    <row r="14" spans="2:5" ht="17.25" customHeight="1">
      <c r="B14" s="6"/>
      <c r="C14" s="6" t="s">
        <v>15</v>
      </c>
      <c r="D14" s="7"/>
      <c r="E14" s="7">
        <f t="shared" si="0"/>
        <v>0</v>
      </c>
    </row>
    <row r="15" spans="2:5" ht="16.5" customHeight="1">
      <c r="B15" s="6">
        <v>2</v>
      </c>
      <c r="C15" s="6" t="s">
        <v>21</v>
      </c>
      <c r="D15" s="7">
        <v>500</v>
      </c>
      <c r="E15" s="7">
        <f t="shared" si="0"/>
        <v>1000</v>
      </c>
    </row>
    <row r="16" spans="2:5" ht="18" customHeight="1">
      <c r="B16" s="6">
        <v>1</v>
      </c>
      <c r="C16" s="6" t="s">
        <v>22</v>
      </c>
      <c r="D16" s="7">
        <v>32000</v>
      </c>
      <c r="E16" s="7">
        <f t="shared" si="0"/>
        <v>32000</v>
      </c>
    </row>
    <row r="17" spans="2:5" ht="18" customHeight="1">
      <c r="B17" s="6">
        <v>1</v>
      </c>
      <c r="C17" s="6" t="s">
        <v>6</v>
      </c>
      <c r="D17" s="7">
        <v>5000</v>
      </c>
      <c r="E17" s="7">
        <f t="shared" si="0"/>
        <v>5000</v>
      </c>
    </row>
    <row r="18" spans="2:5" ht="18" customHeight="1">
      <c r="B18" s="6">
        <v>4</v>
      </c>
      <c r="C18" s="6" t="s">
        <v>39</v>
      </c>
      <c r="D18" s="7">
        <v>250</v>
      </c>
      <c r="E18" s="7">
        <f t="shared" si="0"/>
        <v>1000</v>
      </c>
    </row>
    <row r="19" spans="2:5" ht="18" customHeight="1">
      <c r="B19" s="6">
        <v>4</v>
      </c>
      <c r="C19" s="6" t="s">
        <v>40</v>
      </c>
      <c r="D19" s="7">
        <v>250</v>
      </c>
      <c r="E19" s="7">
        <f t="shared" si="0"/>
        <v>1000</v>
      </c>
    </row>
    <row r="20" spans="2:5" ht="18" customHeight="1">
      <c r="B20" s="6">
        <v>9</v>
      </c>
      <c r="C20" s="6" t="s">
        <v>41</v>
      </c>
      <c r="D20" s="7">
        <v>100</v>
      </c>
      <c r="E20" s="7">
        <f t="shared" si="0"/>
        <v>900</v>
      </c>
    </row>
    <row r="21" spans="2:5" ht="16.5" customHeight="1">
      <c r="B21" s="6">
        <v>1</v>
      </c>
      <c r="C21" s="6" t="s">
        <v>7</v>
      </c>
      <c r="D21" s="7">
        <v>500</v>
      </c>
      <c r="E21" s="7">
        <f t="shared" si="0"/>
        <v>500</v>
      </c>
    </row>
    <row r="22" spans="2:5" ht="16.5" customHeight="1">
      <c r="B22" s="6">
        <v>1</v>
      </c>
      <c r="C22" s="6" t="s">
        <v>8</v>
      </c>
      <c r="D22" s="7">
        <v>8000</v>
      </c>
      <c r="E22" s="7">
        <f t="shared" si="0"/>
        <v>8000</v>
      </c>
    </row>
    <row r="23" spans="2:5" ht="17.25" customHeight="1" thickBot="1">
      <c r="B23" s="6">
        <v>0</v>
      </c>
      <c r="C23" s="6" t="s">
        <v>36</v>
      </c>
      <c r="D23" s="7"/>
      <c r="E23" s="7">
        <f t="shared" si="0"/>
        <v>0</v>
      </c>
    </row>
    <row r="24" spans="2:5" ht="17.25" customHeight="1" thickBot="1">
      <c r="B24" s="13" t="s">
        <v>31</v>
      </c>
      <c r="C24" s="14"/>
      <c r="D24" s="14"/>
      <c r="E24" s="20">
        <f>SUM(E9:E23)</f>
        <v>94400</v>
      </c>
    </row>
    <row r="25" spans="2:7" ht="18" customHeight="1">
      <c r="B25" s="45" t="s">
        <v>9</v>
      </c>
      <c r="C25" s="45"/>
      <c r="D25" s="1"/>
      <c r="E25" s="1"/>
      <c r="G25" s="1"/>
    </row>
    <row r="26" spans="2:5" ht="18" customHeight="1">
      <c r="B26" s="6">
        <v>1</v>
      </c>
      <c r="C26" s="6" t="s">
        <v>23</v>
      </c>
      <c r="D26" s="7">
        <v>28000</v>
      </c>
      <c r="E26" s="7">
        <f>D26*B26</f>
        <v>28000</v>
      </c>
    </row>
    <row r="27" spans="2:5" ht="18" customHeight="1">
      <c r="B27" s="6">
        <v>1</v>
      </c>
      <c r="C27" s="6" t="s">
        <v>10</v>
      </c>
      <c r="D27" s="7">
        <v>5000</v>
      </c>
      <c r="E27" s="7">
        <f aca="true" t="shared" si="1" ref="E27:E32">D27*B27</f>
        <v>5000</v>
      </c>
    </row>
    <row r="28" spans="2:5" ht="17.25" customHeight="1">
      <c r="B28" s="6">
        <v>1</v>
      </c>
      <c r="C28" s="6" t="s">
        <v>11</v>
      </c>
      <c r="D28" s="7">
        <v>8000</v>
      </c>
      <c r="E28" s="7">
        <f t="shared" si="1"/>
        <v>8000</v>
      </c>
    </row>
    <row r="29" spans="2:8" ht="17.25" customHeight="1">
      <c r="B29" s="6">
        <v>1</v>
      </c>
      <c r="C29" s="6" t="s">
        <v>12</v>
      </c>
      <c r="D29" s="7">
        <v>1000</v>
      </c>
      <c r="E29" s="7">
        <f t="shared" si="1"/>
        <v>1000</v>
      </c>
      <c r="H29" s="9"/>
    </row>
    <row r="30" spans="2:5" ht="17.25" customHeight="1">
      <c r="B30" s="6">
        <v>3</v>
      </c>
      <c r="C30" s="6" t="s">
        <v>29</v>
      </c>
      <c r="D30" s="7">
        <v>1200</v>
      </c>
      <c r="E30" s="7">
        <f t="shared" si="1"/>
        <v>3600</v>
      </c>
    </row>
    <row r="31" spans="2:5" ht="17.25" customHeight="1">
      <c r="B31" s="6">
        <v>1</v>
      </c>
      <c r="C31" s="6" t="s">
        <v>13</v>
      </c>
      <c r="D31" s="7">
        <v>3000</v>
      </c>
      <c r="E31" s="7">
        <f t="shared" si="1"/>
        <v>3000</v>
      </c>
    </row>
    <row r="32" spans="2:5" ht="17.25" customHeight="1" thickBot="1">
      <c r="B32" s="6">
        <v>0</v>
      </c>
      <c r="C32" s="6" t="s">
        <v>37</v>
      </c>
      <c r="D32" s="7"/>
      <c r="E32" s="7">
        <f t="shared" si="1"/>
        <v>0</v>
      </c>
    </row>
    <row r="33" spans="2:7" ht="18.75" customHeight="1" thickBot="1">
      <c r="B33" s="15" t="s">
        <v>32</v>
      </c>
      <c r="C33" s="15"/>
      <c r="D33" s="13"/>
      <c r="E33" s="20">
        <f>SUM(E26:E32)</f>
        <v>48600</v>
      </c>
      <c r="G33" s="1"/>
    </row>
    <row r="34" spans="2:5" ht="17.25" customHeight="1">
      <c r="B34" s="44" t="s">
        <v>1</v>
      </c>
      <c r="C34" s="45"/>
      <c r="D34" s="16"/>
      <c r="E34" s="21"/>
    </row>
    <row r="35" spans="2:5" ht="18" customHeight="1">
      <c r="B35" s="6">
        <v>1</v>
      </c>
      <c r="C35" s="6" t="s">
        <v>14</v>
      </c>
      <c r="D35" s="7">
        <v>10000</v>
      </c>
      <c r="E35" s="7">
        <f>D35*B35</f>
        <v>10000</v>
      </c>
    </row>
    <row r="36" spans="2:5" ht="18" customHeight="1">
      <c r="B36" s="6">
        <v>1</v>
      </c>
      <c r="C36" s="6" t="s">
        <v>34</v>
      </c>
      <c r="D36" s="7">
        <v>40000</v>
      </c>
      <c r="E36" s="7">
        <f aca="true" t="shared" si="2" ref="E36:E39">D36*B36</f>
        <v>40000</v>
      </c>
    </row>
    <row r="37" spans="2:5" ht="18" customHeight="1">
      <c r="B37" s="6">
        <v>1</v>
      </c>
      <c r="C37" s="6" t="s">
        <v>24</v>
      </c>
      <c r="D37" s="7">
        <v>20000</v>
      </c>
      <c r="E37" s="7">
        <f t="shared" si="2"/>
        <v>20000</v>
      </c>
    </row>
    <row r="38" spans="2:5" ht="18" customHeight="1">
      <c r="B38" s="6">
        <v>1</v>
      </c>
      <c r="C38" s="6" t="s">
        <v>35</v>
      </c>
      <c r="D38" s="7">
        <v>12000</v>
      </c>
      <c r="E38" s="7">
        <f t="shared" si="2"/>
        <v>12000</v>
      </c>
    </row>
    <row r="39" spans="2:5" ht="18" customHeight="1" thickBot="1">
      <c r="B39" s="6">
        <v>1</v>
      </c>
      <c r="C39" s="6" t="s">
        <v>37</v>
      </c>
      <c r="D39" s="7">
        <v>20000</v>
      </c>
      <c r="E39" s="7">
        <f t="shared" si="2"/>
        <v>20000</v>
      </c>
    </row>
    <row r="40" spans="2:5" ht="18" customHeight="1" thickBot="1">
      <c r="B40" s="15" t="s">
        <v>33</v>
      </c>
      <c r="C40" s="15"/>
      <c r="D40" s="13"/>
      <c r="E40" s="20">
        <f>SUM(E35:E39)</f>
        <v>102000</v>
      </c>
    </row>
    <row r="41" spans="2:5" ht="18" customHeight="1" thickBot="1">
      <c r="B41" s="17"/>
      <c r="C41" s="17"/>
      <c r="D41" s="18"/>
      <c r="E41" s="19"/>
    </row>
    <row r="42" spans="2:5" ht="18.75" customHeight="1" thickBot="1">
      <c r="B42" s="24" t="s">
        <v>30</v>
      </c>
      <c r="C42" s="25"/>
      <c r="D42" s="26"/>
      <c r="E42" s="22">
        <f>E24+E33+E40</f>
        <v>245000</v>
      </c>
    </row>
    <row r="43" spans="2:4" ht="15" customHeight="1" thickBot="1">
      <c r="B43" s="46"/>
      <c r="C43" s="46"/>
      <c r="D43" s="10"/>
    </row>
    <row r="44" spans="2:5" ht="24.75" customHeight="1" thickBot="1">
      <c r="B44" s="27" t="s">
        <v>38</v>
      </c>
      <c r="C44" s="28"/>
      <c r="D44" s="11"/>
      <c r="E44" s="23">
        <f>E42*1.21</f>
        <v>296450</v>
      </c>
    </row>
    <row r="45" spans="2:5" ht="24.75" customHeight="1">
      <c r="B45" s="29"/>
      <c r="C45" s="29"/>
      <c r="D45" s="12"/>
      <c r="E45" s="8"/>
    </row>
    <row r="46" spans="2:5" ht="24.75" customHeight="1">
      <c r="B46" s="30"/>
      <c r="C46" s="31"/>
      <c r="D46" s="31"/>
      <c r="E46" s="31"/>
    </row>
    <row r="47" ht="19.5" customHeight="1"/>
  </sheetData>
  <mergeCells count="14">
    <mergeCell ref="B42:D42"/>
    <mergeCell ref="B44:C44"/>
    <mergeCell ref="B45:C45"/>
    <mergeCell ref="B46:E46"/>
    <mergeCell ref="B1:E1"/>
    <mergeCell ref="B2:E2"/>
    <mergeCell ref="B3:E3"/>
    <mergeCell ref="B4:E4"/>
    <mergeCell ref="B5:C5"/>
    <mergeCell ref="B34:C34"/>
    <mergeCell ref="B43:C43"/>
    <mergeCell ref="B6:E6"/>
    <mergeCell ref="B7:C7"/>
    <mergeCell ref="B25:C25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Ja</cp:lastModifiedBy>
  <cp:lastPrinted>2022-03-23T12:55:49Z</cp:lastPrinted>
  <dcterms:created xsi:type="dcterms:W3CDTF">2014-02-28T07:08:13Z</dcterms:created>
  <dcterms:modified xsi:type="dcterms:W3CDTF">2022-03-23T12:58:51Z</dcterms:modified>
  <cp:category/>
  <cp:version/>
  <cp:contentType/>
  <cp:contentStatus/>
</cp:coreProperties>
</file>